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ndr\Documents\2020\Transparencia\Avances PNT\4 Trimestre\A63F30- Estadística Judicial\"/>
    </mc:Choice>
  </mc:AlternateContent>
  <bookViews>
    <workbookView xWindow="0" yWindow="0" windowWidth="12180" windowHeight="6840" tabRatio="841"/>
  </bookViews>
  <sheets>
    <sheet name="1 Cua" sheetId="1" r:id="rId1"/>
    <sheet name="2 Cua" sheetId="2" r:id="rId2"/>
    <sheet name="3 Cua" sheetId="3" r:id="rId3"/>
    <sheet name="4 Cua" sheetId="4" r:id="rId4"/>
    <sheet name="Juarez" sheetId="5" r:id="rId5"/>
    <sheet name="Zaragoza" sheetId="6" r:id="rId6"/>
    <sheet name="Mercantil" sheetId="23" r:id="rId7"/>
    <sheet name="1 F Cua" sheetId="9" r:id="rId8"/>
    <sheet name="2 F Cua " sheetId="10" r:id="rId9"/>
    <sheet name="3 F Cua" sheetId="11" r:id="rId10"/>
    <sheet name="4 F Cuauhtémoc" sheetId="17" r:id="rId11"/>
    <sheet name="F Juarez" sheetId="14" r:id="rId12"/>
    <sheet name="F Zaragoza" sheetId="13" r:id="rId13"/>
    <sheet name="Morelos" sheetId="16" r:id="rId14"/>
    <sheet name="Ocampo" sheetId="18" r:id="rId15"/>
    <sheet name=" Xicohtencalt" sheetId="19" r:id="rId16"/>
    <sheet name="Hoja1" sheetId="31" state="hidden" r:id="rId17"/>
    <sheet name="Bitácora" sheetId="21" state="hidden" r:id="rId18"/>
    <sheet name="TOTAL JUZGADOS CYF" sheetId="22" state="hidden" r:id="rId19"/>
    <sheet name="ORAL MERCANTIL" sheetId="24" state="hidden" r:id="rId20"/>
    <sheet name="Hoja3" sheetId="30" state="hidden" r:id="rId21"/>
  </sheets>
  <definedNames>
    <definedName name="_xlnm._FilterDatabase" localSheetId="15" hidden="1">' Xicohtencalt'!$A$5:$O$94</definedName>
    <definedName name="_xlnm._FilterDatabase" localSheetId="7" hidden="1">'1 F Cua'!$P$5:$Q$5</definedName>
    <definedName name="_xlnm._FilterDatabase" localSheetId="6" hidden="1">Mercantil!#REF!</definedName>
    <definedName name="_xlnm._FilterDatabase" localSheetId="19" hidden="1">'ORAL MERCANTIL'!#REF!</definedName>
    <definedName name="_xlnm.Print_Area" localSheetId="15">' Xicohtencalt'!$A$1:$G$186</definedName>
    <definedName name="_xlnm.Print_Area" localSheetId="10">'4 F Cuauhtémoc'!$A$1:$G$49</definedName>
    <definedName name="_xlnm.Print_Area" localSheetId="6">Mercantil!$A$1:$G$136</definedName>
    <definedName name="_xlnm.Print_Area" localSheetId="13">Morelos!$A$1:$G$186</definedName>
    <definedName name="_xlnm.Print_Area" localSheetId="14">Ocampo!$A$1:$G$186</definedName>
    <definedName name="_xlnm.Print_Area" localSheetId="19">'ORAL MERCANTIL'!$A$1:$G$1</definedName>
    <definedName name="_xlnm.Print_Area" localSheetId="18">'TOTAL JUZGADOS CYF'!$A$38:$S$42</definedName>
    <definedName name="_xlnm.Print_Titles" localSheetId="15">' Xicohtencalt'!$1:$3</definedName>
    <definedName name="_xlnm.Print_Titles" localSheetId="0">'1 Cua'!$1:$2</definedName>
    <definedName name="_xlnm.Print_Titles" localSheetId="7">'1 F Cua'!$1:$3</definedName>
    <definedName name="_xlnm.Print_Titles" localSheetId="1">'2 Cua'!$1:$2</definedName>
    <definedName name="_xlnm.Print_Titles" localSheetId="8">'2 F Cua '!$1:$3</definedName>
    <definedName name="_xlnm.Print_Titles" localSheetId="2">'3 Cua'!$1:$2</definedName>
    <definedName name="_xlnm.Print_Titles" localSheetId="9">'3 F Cua'!$1:$3</definedName>
    <definedName name="_xlnm.Print_Titles" localSheetId="3">'4 Cua'!$1:$2</definedName>
    <definedName name="_xlnm.Print_Titles" localSheetId="10">'4 F Cuauhtémoc'!$1:$3</definedName>
    <definedName name="_xlnm.Print_Titles" localSheetId="11">'F Juarez'!$1:$3</definedName>
    <definedName name="_xlnm.Print_Titles" localSheetId="12">'F Zaragoza'!$1:$3</definedName>
    <definedName name="_xlnm.Print_Titles" localSheetId="4">Juarez!$1:$2</definedName>
    <definedName name="_xlnm.Print_Titles" localSheetId="6">Mercantil!$1:$3</definedName>
    <definedName name="_xlnm.Print_Titles" localSheetId="13">Morelos!$1:$3</definedName>
    <definedName name="_xlnm.Print_Titles" localSheetId="14">Ocampo!$1:$3</definedName>
    <definedName name="_xlnm.Print_Titles" localSheetId="19">'ORAL MERCANTIL'!$1:$1</definedName>
    <definedName name="_xlnm.Print_Titles" localSheetId="18">'TOTAL JUZGADOS CYF'!$1:$3</definedName>
    <definedName name="_xlnm.Print_Titles" localSheetId="5">Zaragoza!$1:$2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9" i="18" l="1"/>
  <c r="O139" i="19"/>
  <c r="O139" i="16"/>
  <c r="O188" i="18"/>
  <c r="O188" i="19"/>
  <c r="O188" i="16"/>
  <c r="O221" i="18"/>
  <c r="O221" i="19"/>
  <c r="O221" i="16"/>
  <c r="O49" i="18"/>
  <c r="O49" i="19"/>
  <c r="O49" i="16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6" i="18"/>
  <c r="O6" i="19"/>
  <c r="O6" i="16"/>
  <c r="O49" i="13"/>
  <c r="O49" i="9"/>
  <c r="O6" i="10"/>
  <c r="O6" i="11"/>
  <c r="O6" i="17"/>
  <c r="O6" i="14"/>
  <c r="O6" i="13"/>
  <c r="O6" i="9"/>
  <c r="O49" i="10"/>
  <c r="O49" i="11"/>
  <c r="O49" i="17"/>
  <c r="O49" i="14"/>
  <c r="O134" i="23"/>
  <c r="O90" i="23"/>
  <c r="O140" i="2"/>
  <c r="O140" i="3"/>
  <c r="O140" i="4"/>
  <c r="O140" i="5"/>
  <c r="O140" i="6"/>
  <c r="O140" i="1"/>
  <c r="O93" i="2"/>
  <c r="O93" i="3"/>
  <c r="O93" i="4"/>
  <c r="O93" i="5"/>
  <c r="O93" i="6"/>
  <c r="O93" i="1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52" i="2"/>
  <c r="O52" i="3"/>
  <c r="O52" i="4"/>
  <c r="O52" i="5"/>
  <c r="O52" i="6"/>
  <c r="O52" i="1"/>
  <c r="O47" i="2"/>
  <c r="O47" i="3"/>
  <c r="O47" i="4"/>
  <c r="O47" i="5"/>
  <c r="O47" i="6"/>
  <c r="O47" i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6" i="2"/>
  <c r="O6" i="3"/>
  <c r="O6" i="4"/>
  <c r="O6" i="5"/>
  <c r="O6" i="6"/>
  <c r="O6" i="1"/>
  <c r="D83" i="2"/>
  <c r="E83" i="2"/>
  <c r="F83" i="2"/>
  <c r="G83" i="2"/>
  <c r="H83" i="2"/>
  <c r="I83" i="2"/>
  <c r="J83" i="2"/>
  <c r="K83" i="2"/>
  <c r="L83" i="2"/>
  <c r="M83" i="2"/>
  <c r="N83" i="2"/>
  <c r="D83" i="3"/>
  <c r="E83" i="3"/>
  <c r="F83" i="3"/>
  <c r="G83" i="3"/>
  <c r="H83" i="3"/>
  <c r="I83" i="3"/>
  <c r="J83" i="3"/>
  <c r="K83" i="3"/>
  <c r="L83" i="3"/>
  <c r="M83" i="3"/>
  <c r="N83" i="3"/>
  <c r="D83" i="4"/>
  <c r="E83" i="4"/>
  <c r="F83" i="4"/>
  <c r="G83" i="4"/>
  <c r="H83" i="4"/>
  <c r="I83" i="4"/>
  <c r="J83" i="4"/>
  <c r="K83" i="4"/>
  <c r="L83" i="4"/>
  <c r="M83" i="4"/>
  <c r="N83" i="4"/>
  <c r="D83" i="5"/>
  <c r="E83" i="5"/>
  <c r="F83" i="5"/>
  <c r="G83" i="5"/>
  <c r="H83" i="5"/>
  <c r="I83" i="5"/>
  <c r="J83" i="5"/>
  <c r="K83" i="5"/>
  <c r="L83" i="5"/>
  <c r="M83" i="5"/>
  <c r="N83" i="5"/>
  <c r="D83" i="6"/>
  <c r="E83" i="6"/>
  <c r="F83" i="6"/>
  <c r="G83" i="6"/>
  <c r="H83" i="6"/>
  <c r="I83" i="6"/>
  <c r="J83" i="6"/>
  <c r="K83" i="6"/>
  <c r="L83" i="6"/>
  <c r="M83" i="6"/>
  <c r="N83" i="6"/>
  <c r="D83" i="1"/>
  <c r="E83" i="1"/>
  <c r="F83" i="1"/>
  <c r="G83" i="1"/>
  <c r="H83" i="1"/>
  <c r="I83" i="1"/>
  <c r="J83" i="1"/>
  <c r="K83" i="1"/>
  <c r="L83" i="1"/>
  <c r="M83" i="1"/>
  <c r="N83" i="1"/>
  <c r="C83" i="2"/>
  <c r="C83" i="3"/>
  <c r="C83" i="4"/>
  <c r="C83" i="5"/>
  <c r="C83" i="6"/>
  <c r="C83" i="1"/>
  <c r="O193" i="16" l="1"/>
  <c r="O194" i="16"/>
  <c r="O195" i="16"/>
  <c r="O196" i="16"/>
  <c r="O197" i="16"/>
  <c r="O198" i="16"/>
  <c r="O199" i="16"/>
  <c r="O200" i="16"/>
  <c r="O201" i="16"/>
  <c r="O203" i="16"/>
  <c r="O204" i="16"/>
  <c r="O205" i="16"/>
  <c r="O206" i="16"/>
  <c r="O207" i="16"/>
  <c r="O209" i="16"/>
  <c r="O210" i="16"/>
  <c r="O211" i="16"/>
  <c r="O212" i="16"/>
  <c r="O213" i="16"/>
  <c r="O214" i="16"/>
  <c r="O215" i="16"/>
  <c r="O217" i="16"/>
  <c r="O218" i="16"/>
  <c r="O219" i="16"/>
  <c r="O220" i="16"/>
  <c r="L3" i="30" l="1"/>
  <c r="L4" i="30"/>
  <c r="L5" i="30"/>
  <c r="L6" i="30"/>
  <c r="L7" i="30"/>
  <c r="L8" i="30"/>
  <c r="L9" i="30"/>
  <c r="L10" i="30"/>
  <c r="L11" i="30"/>
  <c r="L12" i="30"/>
  <c r="L2" i="30"/>
  <c r="F4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3" i="30"/>
  <c r="O187" i="18"/>
  <c r="O186" i="18"/>
  <c r="O185" i="18"/>
  <c r="O184" i="18"/>
  <c r="O183" i="18"/>
  <c r="O182" i="18"/>
  <c r="O181" i="18"/>
  <c r="O180" i="18"/>
  <c r="O179" i="18"/>
  <c r="O178" i="18"/>
  <c r="O177" i="18"/>
  <c r="O175" i="18"/>
  <c r="O174" i="18"/>
  <c r="O173" i="18"/>
  <c r="O172" i="18"/>
  <c r="O171" i="18"/>
  <c r="O169" i="18"/>
  <c r="O168" i="18"/>
  <c r="O167" i="18"/>
  <c r="O166" i="18"/>
  <c r="O164" i="18"/>
  <c r="O163" i="18"/>
  <c r="O162" i="18"/>
  <c r="O161" i="18"/>
  <c r="O160" i="18"/>
  <c r="O159" i="18"/>
  <c r="O157" i="18"/>
  <c r="O156" i="18"/>
  <c r="O154" i="18"/>
  <c r="O153" i="18"/>
  <c r="O152" i="18"/>
  <c r="O151" i="18"/>
  <c r="O150" i="18"/>
  <c r="O149" i="18"/>
  <c r="O148" i="18"/>
  <c r="O147" i="18"/>
  <c r="O146" i="18"/>
  <c r="O145" i="18"/>
  <c r="O187" i="19"/>
  <c r="O186" i="19"/>
  <c r="O185" i="19"/>
  <c r="O184" i="19"/>
  <c r="O183" i="19"/>
  <c r="O182" i="19"/>
  <c r="O181" i="19"/>
  <c r="O180" i="19"/>
  <c r="O179" i="19"/>
  <c r="O178" i="19"/>
  <c r="O177" i="19"/>
  <c r="O175" i="19"/>
  <c r="O174" i="19"/>
  <c r="O173" i="19"/>
  <c r="O172" i="19"/>
  <c r="O171" i="19"/>
  <c r="O169" i="19"/>
  <c r="O168" i="19"/>
  <c r="O167" i="19"/>
  <c r="O166" i="19"/>
  <c r="O164" i="19"/>
  <c r="O163" i="19"/>
  <c r="O162" i="19"/>
  <c r="O161" i="19"/>
  <c r="O160" i="19"/>
  <c r="O159" i="19"/>
  <c r="O157" i="19"/>
  <c r="O156" i="19"/>
  <c r="O154" i="19"/>
  <c r="O153" i="19"/>
  <c r="O152" i="19"/>
  <c r="O151" i="19"/>
  <c r="O150" i="19"/>
  <c r="O149" i="19"/>
  <c r="O148" i="19"/>
  <c r="O147" i="19"/>
  <c r="O146" i="19"/>
  <c r="O145" i="19"/>
  <c r="O187" i="16"/>
  <c r="O186" i="16"/>
  <c r="O185" i="16"/>
  <c r="O184" i="16"/>
  <c r="O183" i="16"/>
  <c r="O182" i="16"/>
  <c r="O181" i="16"/>
  <c r="O180" i="16"/>
  <c r="O179" i="16"/>
  <c r="O178" i="16"/>
  <c r="O177" i="16"/>
  <c r="O175" i="16"/>
  <c r="O174" i="16"/>
  <c r="O173" i="16"/>
  <c r="O172" i="16"/>
  <c r="O171" i="16"/>
  <c r="O169" i="16"/>
  <c r="O168" i="16"/>
  <c r="O167" i="16"/>
  <c r="O166" i="16"/>
  <c r="O164" i="16"/>
  <c r="O163" i="16"/>
  <c r="O162" i="16"/>
  <c r="O161" i="16"/>
  <c r="O160" i="16"/>
  <c r="O159" i="16"/>
  <c r="O157" i="16"/>
  <c r="O156" i="16"/>
  <c r="O154" i="16"/>
  <c r="O153" i="16"/>
  <c r="O152" i="16"/>
  <c r="O151" i="16"/>
  <c r="O150" i="16"/>
  <c r="O149" i="16"/>
  <c r="O148" i="16"/>
  <c r="O147" i="16"/>
  <c r="O146" i="16"/>
  <c r="O145" i="16"/>
  <c r="O138" i="18"/>
  <c r="O137" i="18"/>
  <c r="O136" i="18"/>
  <c r="O135" i="18"/>
  <c r="O134" i="18"/>
  <c r="O133" i="18"/>
  <c r="O132" i="18"/>
  <c r="O131" i="18"/>
  <c r="O130" i="18"/>
  <c r="O128" i="18"/>
  <c r="O127" i="18"/>
  <c r="O126" i="18"/>
  <c r="O125" i="18"/>
  <c r="O124" i="18"/>
  <c r="O122" i="18"/>
  <c r="O121" i="18"/>
  <c r="O120" i="18"/>
  <c r="O119" i="18"/>
  <c r="O117" i="18"/>
  <c r="O116" i="18"/>
  <c r="O115" i="18"/>
  <c r="O114" i="18"/>
  <c r="O113" i="18"/>
  <c r="O112" i="18"/>
  <c r="O110" i="18"/>
  <c r="O109" i="18"/>
  <c r="O107" i="18"/>
  <c r="O106" i="18"/>
  <c r="O105" i="18"/>
  <c r="O104" i="18"/>
  <c r="O103" i="18"/>
  <c r="O102" i="18"/>
  <c r="O101" i="18"/>
  <c r="O100" i="18"/>
  <c r="O99" i="18"/>
  <c r="O98" i="18"/>
  <c r="O138" i="19"/>
  <c r="O137" i="19"/>
  <c r="O136" i="19"/>
  <c r="O135" i="19"/>
  <c r="O134" i="19"/>
  <c r="O133" i="19"/>
  <c r="O132" i="19"/>
  <c r="O131" i="19"/>
  <c r="O130" i="19"/>
  <c r="O128" i="19"/>
  <c r="O127" i="19"/>
  <c r="O126" i="19"/>
  <c r="O125" i="19"/>
  <c r="O124" i="19"/>
  <c r="O122" i="19"/>
  <c r="O121" i="19"/>
  <c r="O120" i="19"/>
  <c r="O119" i="19"/>
  <c r="O117" i="19"/>
  <c r="O116" i="19"/>
  <c r="O115" i="19"/>
  <c r="O114" i="19"/>
  <c r="O113" i="19"/>
  <c r="O112" i="19"/>
  <c r="O110" i="19"/>
  <c r="O109" i="19"/>
  <c r="O107" i="19"/>
  <c r="O106" i="19"/>
  <c r="O105" i="19"/>
  <c r="O104" i="19"/>
  <c r="O103" i="19"/>
  <c r="O102" i="19"/>
  <c r="O101" i="19"/>
  <c r="O100" i="19"/>
  <c r="O99" i="19"/>
  <c r="O98" i="19"/>
  <c r="O138" i="16"/>
  <c r="O137" i="16"/>
  <c r="O136" i="16"/>
  <c r="O135" i="16"/>
  <c r="O134" i="16"/>
  <c r="O133" i="16"/>
  <c r="O132" i="16"/>
  <c r="O131" i="16"/>
  <c r="O130" i="16"/>
  <c r="O128" i="16"/>
  <c r="O127" i="16"/>
  <c r="O126" i="16"/>
  <c r="O125" i="16"/>
  <c r="O124" i="16"/>
  <c r="O122" i="16"/>
  <c r="O121" i="16"/>
  <c r="O120" i="16"/>
  <c r="O119" i="16"/>
  <c r="O117" i="16"/>
  <c r="O116" i="16"/>
  <c r="O115" i="16"/>
  <c r="O114" i="16"/>
  <c r="O113" i="16"/>
  <c r="O112" i="16"/>
  <c r="O110" i="16"/>
  <c r="O109" i="16"/>
  <c r="O107" i="16"/>
  <c r="O106" i="16"/>
  <c r="O105" i="16"/>
  <c r="O104" i="16"/>
  <c r="O103" i="16"/>
  <c r="O102" i="16"/>
  <c r="O101" i="16"/>
  <c r="O100" i="16"/>
  <c r="O99" i="16"/>
  <c r="O98" i="16"/>
  <c r="O94" i="18"/>
  <c r="O93" i="18"/>
  <c r="O92" i="18"/>
  <c r="O91" i="18"/>
  <c r="O90" i="18"/>
  <c r="O89" i="18"/>
  <c r="O88" i="18"/>
  <c r="O87" i="18"/>
  <c r="O86" i="18"/>
  <c r="O85" i="18"/>
  <c r="O83" i="18"/>
  <c r="O82" i="18"/>
  <c r="O81" i="18"/>
  <c r="O80" i="18"/>
  <c r="O79" i="18"/>
  <c r="O78" i="18"/>
  <c r="O77" i="18"/>
  <c r="O76" i="18"/>
  <c r="O75" i="18"/>
  <c r="O74" i="18"/>
  <c r="O72" i="18"/>
  <c r="O71" i="18"/>
  <c r="O70" i="18"/>
  <c r="O69" i="18"/>
  <c r="O68" i="18"/>
  <c r="O67" i="18"/>
  <c r="O65" i="18"/>
  <c r="O64" i="18"/>
  <c r="O62" i="18"/>
  <c r="O61" i="18"/>
  <c r="O60" i="18"/>
  <c r="O59" i="18"/>
  <c r="O58" i="18"/>
  <c r="O57" i="18"/>
  <c r="O56" i="18"/>
  <c r="O55" i="18"/>
  <c r="O54" i="18"/>
  <c r="O53" i="18"/>
  <c r="O94" i="19"/>
  <c r="O93" i="19"/>
  <c r="O92" i="19"/>
  <c r="O91" i="19"/>
  <c r="O90" i="19"/>
  <c r="O89" i="19"/>
  <c r="O88" i="19"/>
  <c r="O87" i="19"/>
  <c r="O86" i="19"/>
  <c r="O85" i="19"/>
  <c r="O83" i="19"/>
  <c r="O82" i="19"/>
  <c r="O81" i="19"/>
  <c r="O80" i="19"/>
  <c r="O79" i="19"/>
  <c r="O78" i="19"/>
  <c r="O77" i="19"/>
  <c r="O76" i="19"/>
  <c r="O75" i="19"/>
  <c r="O74" i="19"/>
  <c r="O72" i="19"/>
  <c r="O71" i="19"/>
  <c r="O70" i="19"/>
  <c r="O69" i="19"/>
  <c r="O68" i="19"/>
  <c r="O67" i="19"/>
  <c r="O65" i="19"/>
  <c r="O64" i="19"/>
  <c r="O62" i="19"/>
  <c r="O61" i="19"/>
  <c r="O60" i="19"/>
  <c r="O59" i="19"/>
  <c r="O58" i="19"/>
  <c r="O57" i="19"/>
  <c r="O56" i="19"/>
  <c r="O55" i="19"/>
  <c r="O54" i="19"/>
  <c r="O53" i="19"/>
  <c r="O94" i="16"/>
  <c r="O93" i="16"/>
  <c r="O92" i="16"/>
  <c r="O91" i="16"/>
  <c r="O90" i="16"/>
  <c r="O89" i="16"/>
  <c r="O88" i="16"/>
  <c r="O87" i="16"/>
  <c r="O86" i="16"/>
  <c r="O85" i="16"/>
  <c r="O83" i="16"/>
  <c r="O82" i="16"/>
  <c r="O81" i="16"/>
  <c r="O80" i="16"/>
  <c r="O79" i="16"/>
  <c r="O78" i="16"/>
  <c r="O77" i="16"/>
  <c r="O76" i="16"/>
  <c r="O75" i="16"/>
  <c r="O74" i="16"/>
  <c r="O72" i="16"/>
  <c r="O71" i="16"/>
  <c r="O70" i="16"/>
  <c r="O69" i="16"/>
  <c r="O68" i="16"/>
  <c r="O67" i="16"/>
  <c r="O65" i="16"/>
  <c r="O62" i="16"/>
  <c r="O61" i="16"/>
  <c r="O60" i="16"/>
  <c r="O59" i="16"/>
  <c r="O58" i="16"/>
  <c r="O57" i="16"/>
  <c r="O56" i="16"/>
  <c r="O55" i="16"/>
  <c r="O54" i="16"/>
  <c r="O53" i="16"/>
  <c r="O133" i="23"/>
  <c r="O132" i="23"/>
  <c r="O131" i="23"/>
  <c r="O130" i="23"/>
  <c r="O129" i="23"/>
  <c r="O128" i="23"/>
  <c r="O127" i="23"/>
  <c r="O126" i="23"/>
  <c r="O125" i="23"/>
  <c r="O124" i="23"/>
  <c r="O123" i="23"/>
  <c r="O122" i="23"/>
  <c r="O121" i="23"/>
  <c r="O120" i="23"/>
  <c r="O119" i="23"/>
  <c r="O118" i="23"/>
  <c r="O117" i="23"/>
  <c r="O116" i="23"/>
  <c r="O115" i="23"/>
  <c r="O114" i="23"/>
  <c r="O113" i="23"/>
  <c r="O112" i="23"/>
  <c r="O111" i="23"/>
  <c r="O110" i="23"/>
  <c r="O109" i="23"/>
  <c r="O108" i="23"/>
  <c r="O107" i="23"/>
  <c r="O106" i="23"/>
  <c r="O105" i="23"/>
  <c r="O104" i="23"/>
  <c r="O103" i="23"/>
  <c r="O102" i="23"/>
  <c r="O101" i="23"/>
  <c r="O100" i="23"/>
  <c r="O99" i="23"/>
  <c r="O98" i="23"/>
  <c r="O97" i="23"/>
  <c r="O96" i="23"/>
  <c r="O95" i="23"/>
  <c r="O94" i="23"/>
  <c r="O89" i="23"/>
  <c r="O88" i="23"/>
  <c r="O87" i="23"/>
  <c r="O86" i="23"/>
  <c r="O85" i="23"/>
  <c r="O84" i="23"/>
  <c r="O83" i="23"/>
  <c r="O82" i="23"/>
  <c r="O81" i="23"/>
  <c r="O80" i="23"/>
  <c r="O79" i="23"/>
  <c r="O78" i="23"/>
  <c r="O77" i="23"/>
  <c r="O76" i="23"/>
  <c r="O75" i="23"/>
  <c r="O74" i="23"/>
  <c r="O73" i="23"/>
  <c r="O72" i="23"/>
  <c r="O71" i="23"/>
  <c r="O70" i="23"/>
  <c r="O69" i="23"/>
  <c r="O68" i="23"/>
  <c r="O67" i="23"/>
  <c r="O66" i="23"/>
  <c r="O65" i="23"/>
  <c r="O64" i="23"/>
  <c r="O63" i="23"/>
  <c r="O62" i="23"/>
  <c r="O61" i="23"/>
  <c r="O60" i="23"/>
  <c r="O59" i="23"/>
  <c r="O58" i="23"/>
  <c r="O57" i="23"/>
  <c r="O56" i="23"/>
  <c r="O55" i="23"/>
  <c r="O54" i="23"/>
  <c r="O53" i="23"/>
  <c r="O52" i="23"/>
  <c r="O51" i="23"/>
  <c r="O50" i="23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3" i="5"/>
  <c r="O122" i="5"/>
  <c r="O121" i="5"/>
  <c r="O120" i="5"/>
  <c r="O118" i="5"/>
  <c r="O117" i="5"/>
  <c r="O116" i="5"/>
  <c r="O115" i="5"/>
  <c r="O114" i="5"/>
  <c r="O113" i="5"/>
  <c r="O111" i="5"/>
  <c r="O110" i="5"/>
  <c r="O108" i="5"/>
  <c r="O107" i="5"/>
  <c r="O106" i="5"/>
  <c r="O105" i="5"/>
  <c r="O104" i="5"/>
  <c r="O103" i="5"/>
  <c r="O102" i="5"/>
  <c r="O101" i="5"/>
  <c r="O100" i="5"/>
  <c r="O99" i="5"/>
  <c r="C6" i="24" l="1"/>
  <c r="D6" i="24"/>
  <c r="E6" i="24"/>
  <c r="F6" i="24"/>
  <c r="G6" i="24"/>
  <c r="H6" i="24"/>
  <c r="I6" i="24"/>
  <c r="J6" i="24"/>
  <c r="K6" i="24"/>
  <c r="L6" i="24"/>
  <c r="M6" i="24"/>
  <c r="N6" i="24"/>
  <c r="C7" i="24"/>
  <c r="D7" i="24"/>
  <c r="E7" i="24"/>
  <c r="F7" i="24"/>
  <c r="G7" i="24"/>
  <c r="H7" i="24"/>
  <c r="I7" i="24"/>
  <c r="J7" i="24"/>
  <c r="K7" i="24"/>
  <c r="L7" i="24"/>
  <c r="M7" i="24"/>
  <c r="N7" i="24"/>
  <c r="C8" i="24"/>
  <c r="D8" i="24"/>
  <c r="E8" i="24"/>
  <c r="F8" i="24"/>
  <c r="G8" i="24"/>
  <c r="H8" i="24"/>
  <c r="I8" i="24"/>
  <c r="J8" i="24"/>
  <c r="K8" i="24"/>
  <c r="L8" i="24"/>
  <c r="M8" i="24"/>
  <c r="N8" i="24"/>
  <c r="C9" i="24"/>
  <c r="D9" i="24"/>
  <c r="E9" i="24"/>
  <c r="F9" i="24"/>
  <c r="G9" i="24"/>
  <c r="H9" i="24"/>
  <c r="I9" i="24"/>
  <c r="J9" i="24"/>
  <c r="K9" i="24"/>
  <c r="L9" i="24"/>
  <c r="M9" i="24"/>
  <c r="N9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C11" i="24"/>
  <c r="D11" i="24"/>
  <c r="E11" i="24"/>
  <c r="F11" i="24"/>
  <c r="G11" i="24"/>
  <c r="H11" i="24"/>
  <c r="I11" i="24"/>
  <c r="J11" i="24"/>
  <c r="K11" i="24"/>
  <c r="L11" i="24"/>
  <c r="M11" i="24"/>
  <c r="N11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C13" i="24"/>
  <c r="D13" i="24"/>
  <c r="E13" i="24"/>
  <c r="F13" i="24"/>
  <c r="G13" i="24"/>
  <c r="H13" i="24"/>
  <c r="I13" i="24"/>
  <c r="J13" i="24"/>
  <c r="K13" i="24"/>
  <c r="L13" i="24"/>
  <c r="M13" i="24"/>
  <c r="N13" i="24"/>
  <c r="C15" i="24"/>
  <c r="D15" i="24"/>
  <c r="E15" i="24"/>
  <c r="F15" i="24"/>
  <c r="G15" i="24"/>
  <c r="H15" i="24"/>
  <c r="I15" i="24"/>
  <c r="J15" i="24"/>
  <c r="K15" i="24"/>
  <c r="L15" i="24"/>
  <c r="M15" i="24"/>
  <c r="N15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C17" i="24"/>
  <c r="D17" i="24"/>
  <c r="E17" i="24"/>
  <c r="F17" i="24"/>
  <c r="G17" i="24"/>
  <c r="H17" i="24"/>
  <c r="I17" i="24"/>
  <c r="J17" i="24"/>
  <c r="K17" i="24"/>
  <c r="L17" i="24"/>
  <c r="M17" i="24"/>
  <c r="N17" i="24"/>
  <c r="C18" i="24"/>
  <c r="D18" i="24"/>
  <c r="E18" i="24"/>
  <c r="F18" i="24"/>
  <c r="G18" i="24"/>
  <c r="H18" i="24"/>
  <c r="I18" i="24"/>
  <c r="J18" i="24"/>
  <c r="K18" i="24"/>
  <c r="L18" i="24"/>
  <c r="M18" i="24"/>
  <c r="N18" i="24"/>
  <c r="C19" i="24"/>
  <c r="D19" i="24"/>
  <c r="E19" i="24"/>
  <c r="F19" i="24"/>
  <c r="G19" i="24"/>
  <c r="H19" i="24"/>
  <c r="I19" i="24"/>
  <c r="J19" i="24"/>
  <c r="K19" i="24"/>
  <c r="L19" i="24"/>
  <c r="M19" i="24"/>
  <c r="N19" i="24"/>
  <c r="C20" i="24"/>
  <c r="D20" i="24"/>
  <c r="E20" i="24"/>
  <c r="F20" i="24"/>
  <c r="G20" i="24"/>
  <c r="H20" i="24"/>
  <c r="I20" i="24"/>
  <c r="J20" i="24"/>
  <c r="K20" i="24"/>
  <c r="O20" i="24" s="1"/>
  <c r="L20" i="24"/>
  <c r="M20" i="24"/>
  <c r="N20" i="24"/>
  <c r="C22" i="24"/>
  <c r="D22" i="24"/>
  <c r="E22" i="24"/>
  <c r="F22" i="24"/>
  <c r="G22" i="24"/>
  <c r="H22" i="24"/>
  <c r="I22" i="24"/>
  <c r="J22" i="24"/>
  <c r="K22" i="24"/>
  <c r="L22" i="24"/>
  <c r="M22" i="24"/>
  <c r="N22" i="24"/>
  <c r="C23" i="24"/>
  <c r="D23" i="24"/>
  <c r="E23" i="24"/>
  <c r="F23" i="24"/>
  <c r="G23" i="24"/>
  <c r="H23" i="24"/>
  <c r="I23" i="24"/>
  <c r="J23" i="24"/>
  <c r="K23" i="24"/>
  <c r="L23" i="24"/>
  <c r="M23" i="24"/>
  <c r="N23" i="24"/>
  <c r="C24" i="24"/>
  <c r="D24" i="24"/>
  <c r="E24" i="24"/>
  <c r="F24" i="24"/>
  <c r="G24" i="24"/>
  <c r="H24" i="24"/>
  <c r="I24" i="24"/>
  <c r="J24" i="24"/>
  <c r="K24" i="24"/>
  <c r="L24" i="24"/>
  <c r="M24" i="24"/>
  <c r="N24" i="24"/>
  <c r="C25" i="24"/>
  <c r="D25" i="24"/>
  <c r="E25" i="24"/>
  <c r="F25" i="24"/>
  <c r="G25" i="24"/>
  <c r="H25" i="24"/>
  <c r="I25" i="24"/>
  <c r="J25" i="24"/>
  <c r="K25" i="24"/>
  <c r="L25" i="24"/>
  <c r="M25" i="24"/>
  <c r="N25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C27" i="24"/>
  <c r="D27" i="24"/>
  <c r="E27" i="24"/>
  <c r="F27" i="24"/>
  <c r="G27" i="24"/>
  <c r="H27" i="24"/>
  <c r="I27" i="24"/>
  <c r="J27" i="24"/>
  <c r="K27" i="24"/>
  <c r="L27" i="24"/>
  <c r="M27" i="24"/>
  <c r="N27" i="24"/>
  <c r="C28" i="24"/>
  <c r="D28" i="24"/>
  <c r="E28" i="24"/>
  <c r="F28" i="24"/>
  <c r="G28" i="24"/>
  <c r="H28" i="24"/>
  <c r="I28" i="24"/>
  <c r="J28" i="24"/>
  <c r="K28" i="24"/>
  <c r="L28" i="24"/>
  <c r="M28" i="24"/>
  <c r="N28" i="24"/>
  <c r="C30" i="24"/>
  <c r="D30" i="24"/>
  <c r="E30" i="24"/>
  <c r="F30" i="24"/>
  <c r="G30" i="24"/>
  <c r="H30" i="24"/>
  <c r="I30" i="24"/>
  <c r="J30" i="24"/>
  <c r="K30" i="24"/>
  <c r="L30" i="24"/>
  <c r="M30" i="24"/>
  <c r="N30" i="24"/>
  <c r="C31" i="24"/>
  <c r="D31" i="24"/>
  <c r="E31" i="24"/>
  <c r="F31" i="24"/>
  <c r="G31" i="24"/>
  <c r="H31" i="24"/>
  <c r="I31" i="24"/>
  <c r="J31" i="24"/>
  <c r="K31" i="24"/>
  <c r="L31" i="24"/>
  <c r="M31" i="24"/>
  <c r="N31" i="24"/>
  <c r="C32" i="24"/>
  <c r="D32" i="24"/>
  <c r="E32" i="24"/>
  <c r="F32" i="24"/>
  <c r="G32" i="24"/>
  <c r="H32" i="24"/>
  <c r="I32" i="24"/>
  <c r="J32" i="24"/>
  <c r="K32" i="24"/>
  <c r="L32" i="24"/>
  <c r="M32" i="24"/>
  <c r="N32" i="24"/>
  <c r="C33" i="24"/>
  <c r="D33" i="24"/>
  <c r="E33" i="24"/>
  <c r="F33" i="24"/>
  <c r="G33" i="24"/>
  <c r="H33" i="24"/>
  <c r="I33" i="24"/>
  <c r="J33" i="24"/>
  <c r="K33" i="24"/>
  <c r="L33" i="24"/>
  <c r="M33" i="24"/>
  <c r="N33" i="24"/>
  <c r="C35" i="24"/>
  <c r="D35" i="24"/>
  <c r="E35" i="24"/>
  <c r="F35" i="24"/>
  <c r="G35" i="24"/>
  <c r="H35" i="24"/>
  <c r="I35" i="24"/>
  <c r="J35" i="24"/>
  <c r="K35" i="24"/>
  <c r="L35" i="24"/>
  <c r="M35" i="24"/>
  <c r="N35" i="24"/>
  <c r="C36" i="24"/>
  <c r="D36" i="24"/>
  <c r="E36" i="24"/>
  <c r="F36" i="24"/>
  <c r="G36" i="24"/>
  <c r="H36" i="24"/>
  <c r="I36" i="24"/>
  <c r="J36" i="24"/>
  <c r="K36" i="24"/>
  <c r="O36" i="24" s="1"/>
  <c r="L36" i="24"/>
  <c r="M36" i="24"/>
  <c r="N36" i="24"/>
  <c r="C37" i="24"/>
  <c r="D37" i="24"/>
  <c r="E37" i="24"/>
  <c r="F37" i="24"/>
  <c r="G37" i="24"/>
  <c r="H37" i="24"/>
  <c r="I37" i="24"/>
  <c r="J37" i="24"/>
  <c r="K37" i="24"/>
  <c r="O37" i="24" s="1"/>
  <c r="L37" i="24"/>
  <c r="M37" i="24"/>
  <c r="N37" i="24"/>
  <c r="C38" i="24"/>
  <c r="D38" i="24"/>
  <c r="E38" i="24"/>
  <c r="F38" i="24"/>
  <c r="G38" i="24"/>
  <c r="H38" i="24"/>
  <c r="I38" i="24"/>
  <c r="J38" i="24"/>
  <c r="K38" i="24"/>
  <c r="O38" i="24" s="1"/>
  <c r="L38" i="24"/>
  <c r="M38" i="24"/>
  <c r="N38" i="24"/>
  <c r="C39" i="24"/>
  <c r="D39" i="24"/>
  <c r="E39" i="24"/>
  <c r="F39" i="24"/>
  <c r="G39" i="24"/>
  <c r="H39" i="24"/>
  <c r="I39" i="24"/>
  <c r="J39" i="24"/>
  <c r="K39" i="24"/>
  <c r="O39" i="24" s="1"/>
  <c r="L39" i="24"/>
  <c r="M39" i="24"/>
  <c r="N39" i="24"/>
  <c r="O35" i="24"/>
  <c r="D5" i="24"/>
  <c r="E5" i="24"/>
  <c r="F5" i="24"/>
  <c r="G5" i="24"/>
  <c r="H5" i="24"/>
  <c r="I5" i="24"/>
  <c r="J5" i="24"/>
  <c r="K5" i="24"/>
  <c r="L5" i="24"/>
  <c r="M5" i="24"/>
  <c r="N5" i="24"/>
  <c r="C5" i="24"/>
  <c r="F45" i="24"/>
  <c r="F46" i="24"/>
  <c r="F49" i="24"/>
  <c r="F50" i="24"/>
  <c r="F51" i="24"/>
  <c r="F53" i="24"/>
  <c r="F54" i="24"/>
  <c r="F55" i="24"/>
  <c r="F56" i="24"/>
  <c r="F57" i="24"/>
  <c r="F58" i="24"/>
  <c r="F60" i="24"/>
  <c r="F61" i="24"/>
  <c r="F62" i="24"/>
  <c r="F63" i="24"/>
  <c r="F64" i="24"/>
  <c r="F65" i="24"/>
  <c r="F66" i="24"/>
  <c r="F68" i="24"/>
  <c r="F69" i="24"/>
  <c r="F70" i="24"/>
  <c r="F73" i="24"/>
  <c r="F74" i="24"/>
  <c r="F75" i="24"/>
  <c r="F77" i="24"/>
  <c r="F44" i="24"/>
  <c r="F47" i="24"/>
  <c r="F48" i="24"/>
  <c r="F71" i="24"/>
  <c r="F76" i="24"/>
  <c r="F8" i="21"/>
  <c r="F7" i="21" s="1"/>
  <c r="F6" i="21" s="1"/>
  <c r="G8" i="21"/>
  <c r="G7" i="21" s="1"/>
  <c r="G6" i="21" s="1"/>
  <c r="H8" i="21"/>
  <c r="H7" i="21" s="1"/>
  <c r="H6" i="21" s="1"/>
  <c r="I8" i="21"/>
  <c r="I7" i="21" s="1"/>
  <c r="I6" i="21" s="1"/>
  <c r="J8" i="21"/>
  <c r="J7" i="21" s="1"/>
  <c r="J6" i="21" s="1"/>
  <c r="G72" i="24"/>
  <c r="O216" i="16"/>
  <c r="O208" i="16"/>
  <c r="O202" i="16"/>
  <c r="J245" i="22"/>
  <c r="K245" i="22"/>
  <c r="O176" i="16"/>
  <c r="O158" i="18"/>
  <c r="O155" i="19"/>
  <c r="K180" i="22"/>
  <c r="L180" i="22"/>
  <c r="O129" i="19"/>
  <c r="O118" i="16"/>
  <c r="K152" i="22"/>
  <c r="L152" i="22"/>
  <c r="J152" i="22"/>
  <c r="K120" i="22"/>
  <c r="L120" i="22"/>
  <c r="O63" i="16"/>
  <c r="G74" i="24"/>
  <c r="G75" i="24"/>
  <c r="G76" i="24"/>
  <c r="G77" i="24"/>
  <c r="H73" i="24"/>
  <c r="H74" i="24"/>
  <c r="H75" i="24"/>
  <c r="H76" i="24"/>
  <c r="H77" i="24"/>
  <c r="H72" i="24"/>
  <c r="G58" i="24"/>
  <c r="H58" i="24"/>
  <c r="J251" i="22"/>
  <c r="J250" i="22"/>
  <c r="J249" i="22"/>
  <c r="J248" i="22"/>
  <c r="J247" i="22"/>
  <c r="J246" i="22"/>
  <c r="J244" i="22"/>
  <c r="J243" i="22"/>
  <c r="Q57" i="22" s="1"/>
  <c r="J242" i="22"/>
  <c r="J241" i="22"/>
  <c r="J240" i="22"/>
  <c r="J239" i="22"/>
  <c r="J238" i="22"/>
  <c r="J237" i="22"/>
  <c r="J236" i="22"/>
  <c r="J235" i="22"/>
  <c r="J234" i="22"/>
  <c r="J233" i="22"/>
  <c r="J231" i="22"/>
  <c r="J230" i="22"/>
  <c r="J229" i="22"/>
  <c r="J228" i="22"/>
  <c r="J227" i="22"/>
  <c r="J225" i="22"/>
  <c r="J224" i="22"/>
  <c r="J223" i="22"/>
  <c r="J222" i="22"/>
  <c r="J220" i="22"/>
  <c r="J219" i="22"/>
  <c r="J218" i="22"/>
  <c r="J217" i="22"/>
  <c r="J216" i="22"/>
  <c r="J215" i="22"/>
  <c r="J214" i="22"/>
  <c r="J213" i="22"/>
  <c r="J211" i="22"/>
  <c r="J210" i="22"/>
  <c r="J209" i="22"/>
  <c r="J208" i="22"/>
  <c r="J207" i="22"/>
  <c r="Q21" i="22" s="1"/>
  <c r="J206" i="22"/>
  <c r="Q20" i="22" s="1"/>
  <c r="J205" i="22"/>
  <c r="Q19" i="22" s="1"/>
  <c r="J204" i="22"/>
  <c r="J203" i="22"/>
  <c r="J202" i="22"/>
  <c r="J200" i="22"/>
  <c r="J199" i="22"/>
  <c r="J198" i="22"/>
  <c r="J197" i="22"/>
  <c r="J196" i="22"/>
  <c r="J195" i="22"/>
  <c r="J194" i="22"/>
  <c r="J193" i="22"/>
  <c r="J192" i="22"/>
  <c r="J191" i="22"/>
  <c r="J190" i="22"/>
  <c r="K251" i="22"/>
  <c r="K250" i="22"/>
  <c r="K249" i="22"/>
  <c r="K248" i="22"/>
  <c r="K247" i="22"/>
  <c r="K246" i="22"/>
  <c r="K244" i="22"/>
  <c r="K243" i="22"/>
  <c r="R57" i="22" s="1"/>
  <c r="K242" i="22"/>
  <c r="K241" i="22"/>
  <c r="K240" i="22"/>
  <c r="K239" i="22"/>
  <c r="K238" i="22"/>
  <c r="K237" i="22"/>
  <c r="K236" i="22"/>
  <c r="K235" i="22"/>
  <c r="K234" i="22"/>
  <c r="K233" i="22"/>
  <c r="K231" i="22"/>
  <c r="K230" i="22"/>
  <c r="K229" i="22"/>
  <c r="K228" i="22"/>
  <c r="K227" i="22"/>
  <c r="K225" i="22"/>
  <c r="K224" i="22"/>
  <c r="K223" i="22"/>
  <c r="K222" i="22"/>
  <c r="K220" i="22"/>
  <c r="K219" i="22"/>
  <c r="K218" i="22"/>
  <c r="K217" i="22"/>
  <c r="K216" i="22"/>
  <c r="K215" i="22"/>
  <c r="K214" i="22"/>
  <c r="K213" i="22"/>
  <c r="K211" i="22"/>
  <c r="K210" i="22"/>
  <c r="K209" i="22"/>
  <c r="K208" i="22"/>
  <c r="K207" i="22"/>
  <c r="R21" i="22" s="1"/>
  <c r="K206" i="22"/>
  <c r="R20" i="22" s="1"/>
  <c r="K205" i="22"/>
  <c r="R19" i="22" s="1"/>
  <c r="K204" i="22"/>
  <c r="K203" i="22"/>
  <c r="K202" i="22"/>
  <c r="K200" i="22"/>
  <c r="K199" i="22"/>
  <c r="K198" i="22"/>
  <c r="K197" i="22"/>
  <c r="K196" i="22"/>
  <c r="K195" i="22"/>
  <c r="K194" i="22"/>
  <c r="K193" i="22"/>
  <c r="K192" i="22"/>
  <c r="K191" i="22"/>
  <c r="K190" i="22"/>
  <c r="I251" i="22"/>
  <c r="I250" i="22"/>
  <c r="I249" i="22"/>
  <c r="I248" i="22"/>
  <c r="I247" i="22"/>
  <c r="I246" i="22"/>
  <c r="I245" i="22"/>
  <c r="I244" i="22"/>
  <c r="I243" i="22"/>
  <c r="P57" i="22" s="1"/>
  <c r="I242" i="22"/>
  <c r="P56" i="22" s="1"/>
  <c r="I241" i="22"/>
  <c r="I240" i="22"/>
  <c r="I239" i="22"/>
  <c r="I238" i="22"/>
  <c r="I237" i="22"/>
  <c r="I236" i="22"/>
  <c r="I235" i="22"/>
  <c r="I234" i="22"/>
  <c r="I233" i="22"/>
  <c r="I231" i="22"/>
  <c r="I230" i="22"/>
  <c r="I229" i="22"/>
  <c r="I228" i="22"/>
  <c r="I227" i="22"/>
  <c r="I225" i="22"/>
  <c r="I224" i="22"/>
  <c r="I223" i="22"/>
  <c r="I222" i="22"/>
  <c r="I220" i="22"/>
  <c r="I219" i="22"/>
  <c r="I218" i="22"/>
  <c r="I217" i="22"/>
  <c r="I216" i="22"/>
  <c r="I215" i="22"/>
  <c r="I214" i="22"/>
  <c r="I213" i="22"/>
  <c r="I211" i="22"/>
  <c r="I210" i="22"/>
  <c r="I209" i="22"/>
  <c r="I208" i="22"/>
  <c r="I207" i="22"/>
  <c r="P21" i="22" s="1"/>
  <c r="I206" i="22"/>
  <c r="P20" i="22" s="1"/>
  <c r="I205" i="22"/>
  <c r="P19" i="22" s="1"/>
  <c r="I204" i="22"/>
  <c r="I203" i="22"/>
  <c r="I202" i="22"/>
  <c r="I200" i="22"/>
  <c r="I199" i="22"/>
  <c r="I198" i="22"/>
  <c r="I197" i="22"/>
  <c r="I196" i="22"/>
  <c r="I195" i="22"/>
  <c r="I194" i="22"/>
  <c r="I193" i="22"/>
  <c r="I192" i="22"/>
  <c r="I191" i="22"/>
  <c r="I190" i="22"/>
  <c r="K186" i="22"/>
  <c r="K185" i="22"/>
  <c r="K184" i="22"/>
  <c r="K183" i="22"/>
  <c r="K182" i="22"/>
  <c r="K181" i="22"/>
  <c r="K179" i="22"/>
  <c r="K178" i="22"/>
  <c r="K177" i="22"/>
  <c r="K176" i="22"/>
  <c r="K175" i="22"/>
  <c r="K174" i="22"/>
  <c r="K173" i="22"/>
  <c r="K172" i="22"/>
  <c r="K171" i="22"/>
  <c r="K170" i="22"/>
  <c r="K168" i="22"/>
  <c r="K167" i="22"/>
  <c r="K166" i="22"/>
  <c r="K165" i="22"/>
  <c r="K164" i="22"/>
  <c r="K162" i="22"/>
  <c r="K161" i="22"/>
  <c r="K160" i="22"/>
  <c r="K159" i="22"/>
  <c r="K157" i="22"/>
  <c r="K156" i="22"/>
  <c r="K155" i="22"/>
  <c r="K154" i="22"/>
  <c r="K153" i="22"/>
  <c r="K151" i="22"/>
  <c r="K150" i="22"/>
  <c r="K148" i="22"/>
  <c r="K147" i="22"/>
  <c r="K146" i="22"/>
  <c r="K145" i="22"/>
  <c r="K144" i="22"/>
  <c r="K143" i="22"/>
  <c r="K142" i="22"/>
  <c r="K140" i="22"/>
  <c r="K139" i="22"/>
  <c r="K138" i="22"/>
  <c r="K137" i="22"/>
  <c r="K136" i="22"/>
  <c r="K135" i="22"/>
  <c r="K134" i="22"/>
  <c r="K133" i="22"/>
  <c r="K132" i="22"/>
  <c r="K131" i="22"/>
  <c r="K130" i="22"/>
  <c r="L186" i="22"/>
  <c r="L185" i="22"/>
  <c r="L184" i="22"/>
  <c r="L183" i="22"/>
  <c r="L182" i="22"/>
  <c r="L181" i="22"/>
  <c r="L179" i="22"/>
  <c r="L178" i="22"/>
  <c r="L177" i="22"/>
  <c r="L176" i="22"/>
  <c r="L175" i="22"/>
  <c r="L174" i="22"/>
  <c r="L173" i="22"/>
  <c r="L172" i="22"/>
  <c r="L171" i="22"/>
  <c r="L170" i="22"/>
  <c r="L168" i="22"/>
  <c r="L167" i="22"/>
  <c r="L166" i="22"/>
  <c r="L165" i="22"/>
  <c r="L164" i="22"/>
  <c r="L162" i="22"/>
  <c r="L161" i="22"/>
  <c r="L160" i="22"/>
  <c r="L159" i="22"/>
  <c r="L157" i="22"/>
  <c r="L156" i="22"/>
  <c r="L155" i="22"/>
  <c r="L154" i="22"/>
  <c r="L153" i="22"/>
  <c r="L151" i="22"/>
  <c r="L150" i="22"/>
  <c r="L148" i="22"/>
  <c r="L147" i="22"/>
  <c r="L146" i="22"/>
  <c r="L145" i="22"/>
  <c r="L144" i="22"/>
  <c r="L143" i="22"/>
  <c r="L142" i="22"/>
  <c r="L140" i="22"/>
  <c r="L139" i="22"/>
  <c r="L138" i="22"/>
  <c r="L137" i="22"/>
  <c r="L136" i="22"/>
  <c r="L135" i="22"/>
  <c r="L134" i="22"/>
  <c r="L133" i="22"/>
  <c r="L132" i="22"/>
  <c r="L131" i="22"/>
  <c r="L130" i="22"/>
  <c r="J186" i="22"/>
  <c r="J185" i="22"/>
  <c r="J184" i="22"/>
  <c r="J183" i="22"/>
  <c r="J182" i="22"/>
  <c r="J181" i="22"/>
  <c r="J180" i="22"/>
  <c r="J179" i="22"/>
  <c r="J178" i="22"/>
  <c r="J177" i="22"/>
  <c r="J176" i="22"/>
  <c r="J175" i="22"/>
  <c r="J174" i="22"/>
  <c r="J173" i="22"/>
  <c r="J172" i="22"/>
  <c r="J171" i="22"/>
  <c r="J170" i="22"/>
  <c r="J168" i="22"/>
  <c r="J167" i="22"/>
  <c r="J166" i="22"/>
  <c r="J165" i="22"/>
  <c r="J164" i="22"/>
  <c r="J162" i="22"/>
  <c r="J161" i="22"/>
  <c r="J160" i="22"/>
  <c r="J159" i="22"/>
  <c r="J157" i="22"/>
  <c r="J156" i="22"/>
  <c r="J155" i="22"/>
  <c r="J154" i="22"/>
  <c r="J153" i="22"/>
  <c r="J151" i="22"/>
  <c r="J150" i="22"/>
  <c r="J148" i="22"/>
  <c r="J147" i="22"/>
  <c r="J146" i="22"/>
  <c r="J145" i="22"/>
  <c r="J144" i="22"/>
  <c r="J143" i="22"/>
  <c r="J142" i="22"/>
  <c r="J140" i="22"/>
  <c r="J139" i="22"/>
  <c r="J138" i="22"/>
  <c r="J137" i="22"/>
  <c r="J136" i="22"/>
  <c r="J135" i="22"/>
  <c r="J134" i="22"/>
  <c r="J133" i="22"/>
  <c r="J132" i="22"/>
  <c r="J131" i="22"/>
  <c r="J130" i="22"/>
  <c r="K126" i="22"/>
  <c r="K125" i="22"/>
  <c r="K124" i="22"/>
  <c r="K123" i="22"/>
  <c r="K122" i="22"/>
  <c r="K121" i="22"/>
  <c r="K119" i="22"/>
  <c r="K118" i="22"/>
  <c r="K117" i="22"/>
  <c r="K116" i="22"/>
  <c r="K115" i="22"/>
  <c r="K114" i="22"/>
  <c r="K113" i="22"/>
  <c r="K112" i="22"/>
  <c r="K111" i="22"/>
  <c r="K110" i="22"/>
  <c r="K108" i="22"/>
  <c r="K107" i="22"/>
  <c r="K106" i="22"/>
  <c r="K105" i="22"/>
  <c r="K104" i="22"/>
  <c r="K103" i="22"/>
  <c r="K102" i="22"/>
  <c r="K101" i="22"/>
  <c r="K100" i="22"/>
  <c r="K99" i="22"/>
  <c r="K97" i="22"/>
  <c r="K96" i="22"/>
  <c r="K95" i="22"/>
  <c r="K94" i="22"/>
  <c r="K93" i="22"/>
  <c r="K92" i="22"/>
  <c r="K91" i="22"/>
  <c r="K90" i="22"/>
  <c r="K88" i="22"/>
  <c r="K87" i="22"/>
  <c r="K86" i="22"/>
  <c r="K85" i="22"/>
  <c r="K84" i="22"/>
  <c r="K83" i="22"/>
  <c r="K82" i="22"/>
  <c r="K80" i="22"/>
  <c r="K79" i="22"/>
  <c r="K78" i="22"/>
  <c r="K77" i="22"/>
  <c r="K76" i="22"/>
  <c r="K75" i="22"/>
  <c r="K74" i="22"/>
  <c r="K73" i="22"/>
  <c r="K72" i="22"/>
  <c r="K71" i="22"/>
  <c r="K70" i="22"/>
  <c r="L126" i="22"/>
  <c r="L125" i="22"/>
  <c r="L124" i="22"/>
  <c r="L123" i="22"/>
  <c r="L122" i="22"/>
  <c r="L121" i="22"/>
  <c r="L119" i="22"/>
  <c r="L118" i="22"/>
  <c r="L117" i="22"/>
  <c r="L116" i="22"/>
  <c r="L115" i="22"/>
  <c r="L114" i="22"/>
  <c r="L113" i="22"/>
  <c r="L112" i="22"/>
  <c r="L111" i="22"/>
  <c r="L110" i="22"/>
  <c r="L108" i="22"/>
  <c r="L107" i="22"/>
  <c r="L106" i="22"/>
  <c r="L105" i="22"/>
  <c r="L104" i="22"/>
  <c r="L103" i="22"/>
  <c r="L102" i="22"/>
  <c r="L101" i="22"/>
  <c r="L100" i="22"/>
  <c r="L99" i="22"/>
  <c r="L97" i="22"/>
  <c r="L96" i="22"/>
  <c r="L95" i="22"/>
  <c r="L94" i="22"/>
  <c r="L93" i="22"/>
  <c r="L92" i="22"/>
  <c r="L91" i="22"/>
  <c r="L90" i="22"/>
  <c r="L88" i="22"/>
  <c r="L87" i="22"/>
  <c r="L86" i="22"/>
  <c r="L85" i="22"/>
  <c r="L84" i="22"/>
  <c r="L83" i="22"/>
  <c r="L82" i="22"/>
  <c r="L80" i="22"/>
  <c r="L79" i="22"/>
  <c r="L78" i="22"/>
  <c r="L77" i="22"/>
  <c r="L76" i="22"/>
  <c r="L75" i="22"/>
  <c r="L74" i="22"/>
  <c r="L73" i="22"/>
  <c r="L72" i="22"/>
  <c r="L71" i="22"/>
  <c r="L70" i="22"/>
  <c r="J126" i="22"/>
  <c r="J125" i="22"/>
  <c r="J124" i="22"/>
  <c r="J123" i="22"/>
  <c r="J122" i="22"/>
  <c r="J121" i="22"/>
  <c r="J119" i="22"/>
  <c r="J118" i="22"/>
  <c r="J117" i="22"/>
  <c r="J116" i="22"/>
  <c r="J115" i="22"/>
  <c r="J114" i="22"/>
  <c r="J113" i="22"/>
  <c r="J112" i="22"/>
  <c r="J111" i="22"/>
  <c r="J110" i="22"/>
  <c r="J108" i="22"/>
  <c r="J107" i="22"/>
  <c r="J106" i="22"/>
  <c r="J105" i="22"/>
  <c r="J104" i="22"/>
  <c r="J103" i="22"/>
  <c r="J102" i="22"/>
  <c r="J101" i="22"/>
  <c r="J100" i="22"/>
  <c r="J99" i="22"/>
  <c r="J97" i="22"/>
  <c r="J96" i="22"/>
  <c r="J95" i="22"/>
  <c r="J94" i="22"/>
  <c r="J93" i="22"/>
  <c r="J92" i="22"/>
  <c r="J91" i="22"/>
  <c r="J90" i="22"/>
  <c r="J88" i="22"/>
  <c r="J86" i="22"/>
  <c r="J85" i="22"/>
  <c r="J84" i="22"/>
  <c r="J83" i="22"/>
  <c r="J82" i="22"/>
  <c r="J80" i="22"/>
  <c r="J79" i="22"/>
  <c r="J78" i="22"/>
  <c r="J77" i="22"/>
  <c r="J76" i="22"/>
  <c r="J75" i="22"/>
  <c r="J74" i="22"/>
  <c r="J73" i="22"/>
  <c r="J72" i="22"/>
  <c r="J71" i="22"/>
  <c r="J70" i="22"/>
  <c r="H246" i="22"/>
  <c r="O60" i="22" s="1"/>
  <c r="H247" i="22"/>
  <c r="O61" i="22" s="1"/>
  <c r="H248" i="22"/>
  <c r="O62" i="22" s="1"/>
  <c r="H249" i="22"/>
  <c r="O63" i="22" s="1"/>
  <c r="H250" i="22"/>
  <c r="O64" i="22" s="1"/>
  <c r="H251" i="22"/>
  <c r="O65" i="22" s="1"/>
  <c r="G246" i="22"/>
  <c r="N60" i="22" s="1"/>
  <c r="G247" i="22"/>
  <c r="N61" i="22" s="1"/>
  <c r="G248" i="22"/>
  <c r="N62" i="22" s="1"/>
  <c r="G249" i="22"/>
  <c r="N63" i="22" s="1"/>
  <c r="G250" i="22"/>
  <c r="N64" i="22" s="1"/>
  <c r="G251" i="22"/>
  <c r="N65" i="22" s="1"/>
  <c r="H245" i="22"/>
  <c r="O59" i="22" s="1"/>
  <c r="G245" i="22"/>
  <c r="N59" i="22" s="1"/>
  <c r="H215" i="22"/>
  <c r="O29" i="22" s="1"/>
  <c r="G215" i="22"/>
  <c r="N29" i="22" s="1"/>
  <c r="F245" i="22"/>
  <c r="F251" i="22"/>
  <c r="F250" i="22"/>
  <c r="F249" i="22"/>
  <c r="F248" i="22"/>
  <c r="F247" i="22"/>
  <c r="F246" i="22"/>
  <c r="F244" i="22"/>
  <c r="F243" i="22"/>
  <c r="M57" i="22" s="1"/>
  <c r="F242" i="22"/>
  <c r="M56" i="22" s="1"/>
  <c r="F241" i="22"/>
  <c r="F240" i="22"/>
  <c r="F239" i="22"/>
  <c r="F238" i="22"/>
  <c r="F237" i="22"/>
  <c r="F236" i="22"/>
  <c r="F235" i="22"/>
  <c r="F234" i="22"/>
  <c r="F233" i="22"/>
  <c r="F232" i="22"/>
  <c r="F231" i="22"/>
  <c r="F230" i="22"/>
  <c r="F229" i="22"/>
  <c r="F228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M21" i="22" s="1"/>
  <c r="F206" i="22"/>
  <c r="M20" i="22" s="1"/>
  <c r="F205" i="22"/>
  <c r="M19" i="22" s="1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M152" i="22"/>
  <c r="M181" i="22"/>
  <c r="M182" i="22"/>
  <c r="M183" i="22"/>
  <c r="M184" i="22"/>
  <c r="M185" i="22"/>
  <c r="M186" i="22"/>
  <c r="M180" i="22"/>
  <c r="M121" i="22"/>
  <c r="M122" i="22"/>
  <c r="M123" i="22"/>
  <c r="M124" i="22"/>
  <c r="M125" i="22"/>
  <c r="M126" i="22"/>
  <c r="M120" i="22"/>
  <c r="M92" i="22"/>
  <c r="D215" i="22"/>
  <c r="K29" i="22" s="1"/>
  <c r="E215" i="22"/>
  <c r="L29" i="22" s="1"/>
  <c r="C215" i="22"/>
  <c r="D246" i="22"/>
  <c r="K60" i="22" s="1"/>
  <c r="D247" i="22"/>
  <c r="K61" i="22" s="1"/>
  <c r="D248" i="22"/>
  <c r="K62" i="22" s="1"/>
  <c r="D249" i="22"/>
  <c r="K63" i="22" s="1"/>
  <c r="D250" i="22"/>
  <c r="K64" i="22" s="1"/>
  <c r="D251" i="22"/>
  <c r="K65" i="22" s="1"/>
  <c r="E246" i="22"/>
  <c r="L60" i="22" s="1"/>
  <c r="E247" i="22"/>
  <c r="L61" i="22" s="1"/>
  <c r="E248" i="22"/>
  <c r="L62" i="22" s="1"/>
  <c r="E249" i="22"/>
  <c r="L63" i="22" s="1"/>
  <c r="E250" i="22"/>
  <c r="L64" i="22" s="1"/>
  <c r="E251" i="22"/>
  <c r="L65" i="22" s="1"/>
  <c r="C246" i="22"/>
  <c r="C247" i="22"/>
  <c r="C248" i="22"/>
  <c r="C249" i="22"/>
  <c r="C250" i="22"/>
  <c r="C251" i="22"/>
  <c r="D245" i="22"/>
  <c r="K59" i="22" s="1"/>
  <c r="E245" i="22"/>
  <c r="L59" i="22" s="1"/>
  <c r="C245" i="22"/>
  <c r="C7" i="23"/>
  <c r="D7" i="23"/>
  <c r="E7" i="23"/>
  <c r="F7" i="23"/>
  <c r="G7" i="23"/>
  <c r="H7" i="23"/>
  <c r="I7" i="23"/>
  <c r="J7" i="23"/>
  <c r="K7" i="23"/>
  <c r="L7" i="23"/>
  <c r="M7" i="23"/>
  <c r="N7" i="23"/>
  <c r="C8" i="23"/>
  <c r="D8" i="23"/>
  <c r="E8" i="23"/>
  <c r="F8" i="23"/>
  <c r="G8" i="23"/>
  <c r="H8" i="23"/>
  <c r="I8" i="23"/>
  <c r="J8" i="23"/>
  <c r="K8" i="23"/>
  <c r="L8" i="23"/>
  <c r="M8" i="23"/>
  <c r="N8" i="23"/>
  <c r="C9" i="23"/>
  <c r="D9" i="23"/>
  <c r="E9" i="23"/>
  <c r="F9" i="23"/>
  <c r="G9" i="23"/>
  <c r="H9" i="23"/>
  <c r="I9" i="23"/>
  <c r="J9" i="23"/>
  <c r="K9" i="23"/>
  <c r="L9" i="23"/>
  <c r="M9" i="23"/>
  <c r="N9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C14" i="23"/>
  <c r="D14" i="23"/>
  <c r="E14" i="23"/>
  <c r="F14" i="23"/>
  <c r="G14" i="23"/>
  <c r="H14" i="23"/>
  <c r="I14" i="23"/>
  <c r="J14" i="23"/>
  <c r="K14" i="23"/>
  <c r="L14" i="23"/>
  <c r="M14" i="23"/>
  <c r="N14" i="23"/>
  <c r="C15" i="23"/>
  <c r="D15" i="23"/>
  <c r="E15" i="23"/>
  <c r="F15" i="23"/>
  <c r="G15" i="23"/>
  <c r="H15" i="23"/>
  <c r="I15" i="23"/>
  <c r="J15" i="23"/>
  <c r="K15" i="23"/>
  <c r="L15" i="23"/>
  <c r="M15" i="23"/>
  <c r="N15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C17" i="23"/>
  <c r="D17" i="23"/>
  <c r="E17" i="23"/>
  <c r="F17" i="23"/>
  <c r="G17" i="23"/>
  <c r="H17" i="23"/>
  <c r="I17" i="23"/>
  <c r="J17" i="23"/>
  <c r="K17" i="23"/>
  <c r="L17" i="23"/>
  <c r="M17" i="23"/>
  <c r="N17" i="23"/>
  <c r="C18" i="23"/>
  <c r="D18" i="23"/>
  <c r="E18" i="23"/>
  <c r="F18" i="23"/>
  <c r="G18" i="23"/>
  <c r="H18" i="23"/>
  <c r="I18" i="23"/>
  <c r="J18" i="23"/>
  <c r="K18" i="23"/>
  <c r="L18" i="23"/>
  <c r="M18" i="23"/>
  <c r="N18" i="23"/>
  <c r="C19" i="23"/>
  <c r="D19" i="23"/>
  <c r="E19" i="23"/>
  <c r="F19" i="23"/>
  <c r="G19" i="23"/>
  <c r="H19" i="23"/>
  <c r="I19" i="23"/>
  <c r="J19" i="23"/>
  <c r="K19" i="23"/>
  <c r="L19" i="23"/>
  <c r="M19" i="23"/>
  <c r="N19" i="23"/>
  <c r="C20" i="23"/>
  <c r="D20" i="23"/>
  <c r="E20" i="23"/>
  <c r="F20" i="23"/>
  <c r="G20" i="23"/>
  <c r="H20" i="23"/>
  <c r="I20" i="23"/>
  <c r="J20" i="23"/>
  <c r="K20" i="23"/>
  <c r="L20" i="23"/>
  <c r="M20" i="23"/>
  <c r="N20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C22" i="23"/>
  <c r="D22" i="23"/>
  <c r="E22" i="23"/>
  <c r="F22" i="23"/>
  <c r="G22" i="23"/>
  <c r="H22" i="23"/>
  <c r="I22" i="23"/>
  <c r="J22" i="23"/>
  <c r="K22" i="23"/>
  <c r="L22" i="23"/>
  <c r="M22" i="23"/>
  <c r="N22" i="23"/>
  <c r="C23" i="23"/>
  <c r="D23" i="23"/>
  <c r="E23" i="23"/>
  <c r="F23" i="23"/>
  <c r="G23" i="23"/>
  <c r="H23" i="23"/>
  <c r="I23" i="23"/>
  <c r="J23" i="23"/>
  <c r="K23" i="23"/>
  <c r="L23" i="23"/>
  <c r="M23" i="23"/>
  <c r="N23" i="23"/>
  <c r="C24" i="23"/>
  <c r="D24" i="23"/>
  <c r="E24" i="23"/>
  <c r="F24" i="23"/>
  <c r="G24" i="23"/>
  <c r="H24" i="23"/>
  <c r="I24" i="23"/>
  <c r="J24" i="23"/>
  <c r="K24" i="23"/>
  <c r="L24" i="23"/>
  <c r="M24" i="23"/>
  <c r="N24" i="23"/>
  <c r="C25" i="23"/>
  <c r="D25" i="23"/>
  <c r="E25" i="23"/>
  <c r="F25" i="23"/>
  <c r="G25" i="23"/>
  <c r="H25" i="23"/>
  <c r="I25" i="23"/>
  <c r="J25" i="23"/>
  <c r="K25" i="23"/>
  <c r="L25" i="23"/>
  <c r="M25" i="23"/>
  <c r="N25" i="23"/>
  <c r="C26" i="23"/>
  <c r="D26" i="23"/>
  <c r="E26" i="23"/>
  <c r="F26" i="23"/>
  <c r="G26" i="23"/>
  <c r="H26" i="23"/>
  <c r="I26" i="23"/>
  <c r="J26" i="23"/>
  <c r="K26" i="23"/>
  <c r="L26" i="23"/>
  <c r="M26" i="23"/>
  <c r="N26" i="23"/>
  <c r="C27" i="23"/>
  <c r="D27" i="23"/>
  <c r="E27" i="23"/>
  <c r="F27" i="23"/>
  <c r="G27" i="23"/>
  <c r="H27" i="23"/>
  <c r="I27" i="23"/>
  <c r="J27" i="23"/>
  <c r="K27" i="23"/>
  <c r="L27" i="23"/>
  <c r="M27" i="23"/>
  <c r="N27" i="23"/>
  <c r="C28" i="23"/>
  <c r="D28" i="23"/>
  <c r="E28" i="23"/>
  <c r="F28" i="23"/>
  <c r="G28" i="23"/>
  <c r="H28" i="23"/>
  <c r="I28" i="23"/>
  <c r="J28" i="23"/>
  <c r="K28" i="23"/>
  <c r="L28" i="23"/>
  <c r="M28" i="23"/>
  <c r="N28" i="23"/>
  <c r="C29" i="23"/>
  <c r="D29" i="23"/>
  <c r="E29" i="23"/>
  <c r="F29" i="23"/>
  <c r="G29" i="23"/>
  <c r="H29" i="23"/>
  <c r="I29" i="23"/>
  <c r="J29" i="23"/>
  <c r="K29" i="23"/>
  <c r="L29" i="23"/>
  <c r="M29" i="23"/>
  <c r="N29" i="23"/>
  <c r="C30" i="23"/>
  <c r="D30" i="23"/>
  <c r="E30" i="23"/>
  <c r="F30" i="23"/>
  <c r="G30" i="23"/>
  <c r="H30" i="23"/>
  <c r="I30" i="23"/>
  <c r="J30" i="23"/>
  <c r="K30" i="23"/>
  <c r="L30" i="23"/>
  <c r="M30" i="23"/>
  <c r="N30" i="23"/>
  <c r="C31" i="23"/>
  <c r="D31" i="23"/>
  <c r="E31" i="23"/>
  <c r="F31" i="23"/>
  <c r="G31" i="23"/>
  <c r="H31" i="23"/>
  <c r="I31" i="23"/>
  <c r="J31" i="23"/>
  <c r="K31" i="23"/>
  <c r="L31" i="23"/>
  <c r="M31" i="23"/>
  <c r="N31" i="23"/>
  <c r="C32" i="23"/>
  <c r="D32" i="23"/>
  <c r="E32" i="23"/>
  <c r="F32" i="23"/>
  <c r="G32" i="23"/>
  <c r="H32" i="23"/>
  <c r="I32" i="23"/>
  <c r="J32" i="23"/>
  <c r="K32" i="23"/>
  <c r="L32" i="23"/>
  <c r="M32" i="23"/>
  <c r="N32" i="23"/>
  <c r="C33" i="23"/>
  <c r="D33" i="23"/>
  <c r="E33" i="23"/>
  <c r="F33" i="23"/>
  <c r="G33" i="23"/>
  <c r="H33" i="23"/>
  <c r="I33" i="23"/>
  <c r="J33" i="23"/>
  <c r="K33" i="23"/>
  <c r="L33" i="23"/>
  <c r="M33" i="23"/>
  <c r="N33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C35" i="23"/>
  <c r="D35" i="23"/>
  <c r="E35" i="23"/>
  <c r="F35" i="23"/>
  <c r="G35" i="23"/>
  <c r="H35" i="23"/>
  <c r="I35" i="23"/>
  <c r="J35" i="23"/>
  <c r="K35" i="23"/>
  <c r="L35" i="23"/>
  <c r="M35" i="23"/>
  <c r="N35" i="23"/>
  <c r="C36" i="23"/>
  <c r="D36" i="23"/>
  <c r="E36" i="23"/>
  <c r="F36" i="23"/>
  <c r="G36" i="23"/>
  <c r="H36" i="23"/>
  <c r="I36" i="23"/>
  <c r="J36" i="23"/>
  <c r="K36" i="23"/>
  <c r="L36" i="23"/>
  <c r="M36" i="23"/>
  <c r="N36" i="23"/>
  <c r="C37" i="23"/>
  <c r="D37" i="23"/>
  <c r="E37" i="23"/>
  <c r="F37" i="23"/>
  <c r="G37" i="23"/>
  <c r="H37" i="23"/>
  <c r="I37" i="23"/>
  <c r="J37" i="23"/>
  <c r="K37" i="23"/>
  <c r="L37" i="23"/>
  <c r="M37" i="23"/>
  <c r="N37" i="23"/>
  <c r="C38" i="23"/>
  <c r="D38" i="23"/>
  <c r="E38" i="23"/>
  <c r="F38" i="23"/>
  <c r="G38" i="23"/>
  <c r="H38" i="23"/>
  <c r="I38" i="23"/>
  <c r="J38" i="23"/>
  <c r="K38" i="23"/>
  <c r="L38" i="23"/>
  <c r="M38" i="23"/>
  <c r="N38" i="23"/>
  <c r="C39" i="23"/>
  <c r="D39" i="23"/>
  <c r="E39" i="23"/>
  <c r="F39" i="23"/>
  <c r="G39" i="23"/>
  <c r="H39" i="23"/>
  <c r="I39" i="23"/>
  <c r="J39" i="23"/>
  <c r="K39" i="23"/>
  <c r="L39" i="23"/>
  <c r="M39" i="23"/>
  <c r="N39" i="23"/>
  <c r="C40" i="23"/>
  <c r="D40" i="23"/>
  <c r="E40" i="23"/>
  <c r="F40" i="23"/>
  <c r="G40" i="23"/>
  <c r="H40" i="23"/>
  <c r="I40" i="23"/>
  <c r="J40" i="23"/>
  <c r="K40" i="23"/>
  <c r="L40" i="23"/>
  <c r="M40" i="23"/>
  <c r="N40" i="23"/>
  <c r="C41" i="23"/>
  <c r="D41" i="23"/>
  <c r="E41" i="23"/>
  <c r="F41" i="23"/>
  <c r="G41" i="23"/>
  <c r="H41" i="23"/>
  <c r="I41" i="23"/>
  <c r="J41" i="23"/>
  <c r="K41" i="23"/>
  <c r="L41" i="23"/>
  <c r="M41" i="23"/>
  <c r="N41" i="23"/>
  <c r="C42" i="23"/>
  <c r="D42" i="23"/>
  <c r="E42" i="23"/>
  <c r="F42" i="23"/>
  <c r="G42" i="23"/>
  <c r="H42" i="23"/>
  <c r="I42" i="23"/>
  <c r="J42" i="23"/>
  <c r="K42" i="23"/>
  <c r="L42" i="23"/>
  <c r="M42" i="23"/>
  <c r="N42" i="23"/>
  <c r="C43" i="23"/>
  <c r="D43" i="23"/>
  <c r="E43" i="23"/>
  <c r="F43" i="23"/>
  <c r="G43" i="23"/>
  <c r="H43" i="23"/>
  <c r="I43" i="23"/>
  <c r="J43" i="23"/>
  <c r="K43" i="23"/>
  <c r="L43" i="23"/>
  <c r="M43" i="23"/>
  <c r="N43" i="23"/>
  <c r="C44" i="23"/>
  <c r="D44" i="23"/>
  <c r="E44" i="23"/>
  <c r="F44" i="23"/>
  <c r="G44" i="23"/>
  <c r="H44" i="23"/>
  <c r="I44" i="23"/>
  <c r="J44" i="23"/>
  <c r="K44" i="23"/>
  <c r="L44" i="23"/>
  <c r="M44" i="23"/>
  <c r="N44" i="23"/>
  <c r="C45" i="23"/>
  <c r="D45" i="23"/>
  <c r="E45" i="23"/>
  <c r="F45" i="23"/>
  <c r="G45" i="23"/>
  <c r="H45" i="23"/>
  <c r="I45" i="23"/>
  <c r="J45" i="23"/>
  <c r="K45" i="23"/>
  <c r="L45" i="23"/>
  <c r="M45" i="23"/>
  <c r="N45" i="23"/>
  <c r="C46" i="23"/>
  <c r="D46" i="23"/>
  <c r="E46" i="23"/>
  <c r="F46" i="23"/>
  <c r="G46" i="23"/>
  <c r="H46" i="23"/>
  <c r="I46" i="23"/>
  <c r="J46" i="23"/>
  <c r="K46" i="23"/>
  <c r="L46" i="23"/>
  <c r="M46" i="23"/>
  <c r="N46" i="23"/>
  <c r="O46" i="23" s="1"/>
  <c r="D6" i="23"/>
  <c r="E6" i="23"/>
  <c r="F6" i="23"/>
  <c r="G6" i="23"/>
  <c r="H6" i="23"/>
  <c r="I6" i="23"/>
  <c r="J6" i="23"/>
  <c r="K6" i="23"/>
  <c r="L6" i="23"/>
  <c r="M6" i="23"/>
  <c r="N6" i="23"/>
  <c r="C6" i="23"/>
  <c r="O168" i="23"/>
  <c r="C72" i="24" s="1"/>
  <c r="C58" i="24"/>
  <c r="C73" i="24"/>
  <c r="C74" i="24"/>
  <c r="C75" i="24"/>
  <c r="C76" i="24"/>
  <c r="C77" i="24"/>
  <c r="G181" i="22"/>
  <c r="G182" i="22"/>
  <c r="G183" i="22"/>
  <c r="G184" i="22"/>
  <c r="G185" i="22"/>
  <c r="G186" i="22"/>
  <c r="G180" i="22"/>
  <c r="G152" i="22"/>
  <c r="G121" i="22"/>
  <c r="G60" i="22" s="1"/>
  <c r="G122" i="22"/>
  <c r="G123" i="22"/>
  <c r="G124" i="22"/>
  <c r="G63" i="22" s="1"/>
  <c r="G125" i="22"/>
  <c r="G64" i="22" s="1"/>
  <c r="G126" i="22"/>
  <c r="G65" i="22" s="1"/>
  <c r="G120" i="22"/>
  <c r="G59" i="22" s="1"/>
  <c r="G92" i="22"/>
  <c r="G29" i="22" s="1"/>
  <c r="O167" i="23"/>
  <c r="C71" i="24" s="1"/>
  <c r="O166" i="23"/>
  <c r="C70" i="24" s="1"/>
  <c r="O165" i="23"/>
  <c r="C69" i="24" s="1"/>
  <c r="O164" i="23"/>
  <c r="C68" i="24" s="1"/>
  <c r="O162" i="23"/>
  <c r="C66" i="24" s="1"/>
  <c r="O161" i="23"/>
  <c r="C65" i="24" s="1"/>
  <c r="O160" i="23"/>
  <c r="C64" i="24" s="1"/>
  <c r="O159" i="23"/>
  <c r="C63" i="24" s="1"/>
  <c r="O158" i="23"/>
  <c r="C62" i="24" s="1"/>
  <c r="O157" i="23"/>
  <c r="C61" i="24" s="1"/>
  <c r="O156" i="23"/>
  <c r="C60" i="24" s="1"/>
  <c r="O154" i="23"/>
  <c r="C57" i="24" s="1"/>
  <c r="O153" i="23"/>
  <c r="C56" i="24" s="1"/>
  <c r="O152" i="23"/>
  <c r="C55" i="24" s="1"/>
  <c r="O151" i="23"/>
  <c r="C54" i="24" s="1"/>
  <c r="O150" i="23"/>
  <c r="C53" i="24" s="1"/>
  <c r="O148" i="23"/>
  <c r="C51" i="24" s="1"/>
  <c r="O147" i="23"/>
  <c r="C50" i="24" s="1"/>
  <c r="O146" i="23"/>
  <c r="C49" i="24" s="1"/>
  <c r="O145" i="23"/>
  <c r="C48" i="24" s="1"/>
  <c r="O144" i="23"/>
  <c r="C47" i="24" s="1"/>
  <c r="O143" i="23"/>
  <c r="C46" i="24" s="1"/>
  <c r="O142" i="23"/>
  <c r="C45" i="24" s="1"/>
  <c r="O141" i="23"/>
  <c r="C44" i="24" s="1"/>
  <c r="O140" i="23"/>
  <c r="C43" i="24" s="1"/>
  <c r="G179" i="22"/>
  <c r="G178" i="22"/>
  <c r="G177" i="22"/>
  <c r="G176" i="22"/>
  <c r="G174" i="22"/>
  <c r="G173" i="22"/>
  <c r="G172" i="22"/>
  <c r="G171" i="22"/>
  <c r="G170" i="22"/>
  <c r="G145" i="22"/>
  <c r="G22" i="22" s="1"/>
  <c r="G168" i="22"/>
  <c r="G167" i="22"/>
  <c r="G166" i="22"/>
  <c r="G165" i="22"/>
  <c r="G164" i="22"/>
  <c r="G163" i="22"/>
  <c r="G162" i="22"/>
  <c r="G161" i="22"/>
  <c r="G160" i="22"/>
  <c r="G159" i="22"/>
  <c r="G158" i="22"/>
  <c r="G157" i="22"/>
  <c r="G156" i="22"/>
  <c r="G155" i="22"/>
  <c r="G154" i="22"/>
  <c r="G153" i="22"/>
  <c r="G151" i="22"/>
  <c r="G150" i="22"/>
  <c r="G149" i="22"/>
  <c r="G148" i="22"/>
  <c r="G147" i="22"/>
  <c r="G146" i="22"/>
  <c r="G144" i="22"/>
  <c r="G143" i="22"/>
  <c r="G142" i="22"/>
  <c r="G141" i="22"/>
  <c r="G140" i="22"/>
  <c r="G139" i="22"/>
  <c r="G138" i="22"/>
  <c r="G137" i="22"/>
  <c r="G136" i="22"/>
  <c r="G135" i="22"/>
  <c r="G134" i="22"/>
  <c r="G133" i="22"/>
  <c r="G132" i="22"/>
  <c r="G131" i="22"/>
  <c r="G130" i="22"/>
  <c r="G119" i="22"/>
  <c r="G118" i="22"/>
  <c r="G117" i="22"/>
  <c r="G116" i="22"/>
  <c r="G114" i="22"/>
  <c r="G113" i="22"/>
  <c r="G112" i="22"/>
  <c r="G111" i="22"/>
  <c r="G110" i="22"/>
  <c r="G115" i="22"/>
  <c r="G52" i="22" s="1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1" i="22"/>
  <c r="G90" i="22"/>
  <c r="G89" i="22"/>
  <c r="G88" i="22"/>
  <c r="G87" i="22"/>
  <c r="G86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E72" i="24"/>
  <c r="E73" i="24"/>
  <c r="E74" i="24"/>
  <c r="E75" i="24"/>
  <c r="E76" i="24"/>
  <c r="E77" i="24"/>
  <c r="H124" i="22"/>
  <c r="H92" i="22"/>
  <c r="H180" i="22"/>
  <c r="D72" i="24"/>
  <c r="D58" i="24"/>
  <c r="D73" i="24"/>
  <c r="D74" i="24"/>
  <c r="D75" i="24"/>
  <c r="D76" i="24"/>
  <c r="D77" i="24"/>
  <c r="L29" i="24"/>
  <c r="L21" i="24"/>
  <c r="L14" i="24"/>
  <c r="D124" i="5"/>
  <c r="E124" i="5"/>
  <c r="F124" i="5"/>
  <c r="G124" i="5"/>
  <c r="H124" i="5"/>
  <c r="I124" i="5"/>
  <c r="J124" i="5"/>
  <c r="K124" i="5"/>
  <c r="C124" i="5"/>
  <c r="D119" i="5"/>
  <c r="E119" i="5"/>
  <c r="F119" i="5"/>
  <c r="G119" i="5"/>
  <c r="H119" i="5"/>
  <c r="I119" i="5"/>
  <c r="J119" i="5"/>
  <c r="K119" i="5"/>
  <c r="C119" i="5"/>
  <c r="D112" i="5"/>
  <c r="E112" i="5"/>
  <c r="F112" i="5"/>
  <c r="G112" i="5"/>
  <c r="H112" i="5"/>
  <c r="I112" i="5"/>
  <c r="J112" i="5"/>
  <c r="K112" i="5"/>
  <c r="C112" i="5"/>
  <c r="N47" i="5"/>
  <c r="D47" i="5"/>
  <c r="E47" i="5"/>
  <c r="F47" i="5"/>
  <c r="G47" i="5"/>
  <c r="H47" i="5"/>
  <c r="I47" i="5"/>
  <c r="J47" i="5"/>
  <c r="K47" i="5"/>
  <c r="M47" i="5"/>
  <c r="C47" i="5"/>
  <c r="C72" i="5"/>
  <c r="D77" i="5"/>
  <c r="E77" i="5"/>
  <c r="F77" i="5"/>
  <c r="F31" i="5" s="1"/>
  <c r="G77" i="5"/>
  <c r="H77" i="5"/>
  <c r="I77" i="5"/>
  <c r="J77" i="5"/>
  <c r="J31" i="5" s="1"/>
  <c r="K77" i="5"/>
  <c r="C77" i="5"/>
  <c r="D37" i="5"/>
  <c r="E37" i="5"/>
  <c r="F37" i="5"/>
  <c r="G37" i="5"/>
  <c r="H37" i="5"/>
  <c r="I37" i="5"/>
  <c r="J37" i="5"/>
  <c r="K37" i="5"/>
  <c r="M37" i="5"/>
  <c r="D72" i="5"/>
  <c r="E72" i="5"/>
  <c r="F72" i="5"/>
  <c r="G72" i="5"/>
  <c r="H72" i="5"/>
  <c r="I72" i="5"/>
  <c r="J72" i="5"/>
  <c r="K72" i="5"/>
  <c r="N26" i="5"/>
  <c r="L26" i="5"/>
  <c r="D65" i="5"/>
  <c r="E65" i="5"/>
  <c r="F65" i="5"/>
  <c r="G65" i="5"/>
  <c r="H65" i="5"/>
  <c r="I65" i="5"/>
  <c r="J65" i="5"/>
  <c r="K65" i="5"/>
  <c r="M19" i="5"/>
  <c r="N19" i="5"/>
  <c r="C65" i="5"/>
  <c r="M16" i="5"/>
  <c r="C7" i="5"/>
  <c r="D7" i="5"/>
  <c r="E7" i="5"/>
  <c r="F7" i="5"/>
  <c r="G7" i="5"/>
  <c r="H7" i="5"/>
  <c r="I7" i="5"/>
  <c r="J7" i="5"/>
  <c r="K7" i="5"/>
  <c r="L7" i="5"/>
  <c r="M7" i="5"/>
  <c r="N7" i="5"/>
  <c r="C8" i="5"/>
  <c r="D8" i="5"/>
  <c r="E8" i="5"/>
  <c r="F8" i="5"/>
  <c r="G8" i="5"/>
  <c r="H8" i="5"/>
  <c r="I8" i="5"/>
  <c r="J8" i="5"/>
  <c r="K8" i="5"/>
  <c r="L8" i="5"/>
  <c r="M8" i="5"/>
  <c r="N8" i="5"/>
  <c r="C9" i="5"/>
  <c r="D9" i="5"/>
  <c r="E9" i="5"/>
  <c r="F9" i="5"/>
  <c r="G9" i="5"/>
  <c r="H9" i="5"/>
  <c r="I9" i="5"/>
  <c r="J9" i="5"/>
  <c r="K9" i="5"/>
  <c r="L9" i="5"/>
  <c r="M9" i="5"/>
  <c r="N9" i="5"/>
  <c r="C10" i="5"/>
  <c r="D10" i="5"/>
  <c r="E10" i="5"/>
  <c r="F10" i="5"/>
  <c r="G10" i="5"/>
  <c r="H10" i="5"/>
  <c r="I10" i="5"/>
  <c r="J10" i="5"/>
  <c r="K10" i="5"/>
  <c r="L10" i="5"/>
  <c r="M10" i="5"/>
  <c r="N10" i="5"/>
  <c r="C11" i="5"/>
  <c r="D11" i="5"/>
  <c r="E11" i="5"/>
  <c r="F11" i="5"/>
  <c r="G11" i="5"/>
  <c r="H11" i="5"/>
  <c r="I11" i="5"/>
  <c r="J11" i="5"/>
  <c r="K11" i="5"/>
  <c r="L11" i="5"/>
  <c r="M11" i="5"/>
  <c r="N11" i="5"/>
  <c r="C12" i="5"/>
  <c r="D12" i="5"/>
  <c r="E12" i="5"/>
  <c r="F12" i="5"/>
  <c r="G12" i="5"/>
  <c r="H12" i="5"/>
  <c r="I12" i="5"/>
  <c r="J12" i="5"/>
  <c r="K12" i="5"/>
  <c r="L12" i="5"/>
  <c r="M12" i="5"/>
  <c r="N12" i="5"/>
  <c r="C13" i="5"/>
  <c r="D13" i="5"/>
  <c r="E13" i="5"/>
  <c r="F13" i="5"/>
  <c r="G13" i="5"/>
  <c r="H13" i="5"/>
  <c r="I13" i="5"/>
  <c r="J13" i="5"/>
  <c r="K13" i="5"/>
  <c r="L13" i="5"/>
  <c r="M13" i="5"/>
  <c r="N13" i="5"/>
  <c r="C14" i="5"/>
  <c r="D14" i="5"/>
  <c r="E14" i="5"/>
  <c r="F14" i="5"/>
  <c r="G14" i="5"/>
  <c r="H14" i="5"/>
  <c r="I14" i="5"/>
  <c r="J14" i="5"/>
  <c r="K14" i="5"/>
  <c r="L14" i="5"/>
  <c r="M14" i="5"/>
  <c r="N14" i="5"/>
  <c r="C15" i="5"/>
  <c r="D15" i="5"/>
  <c r="E15" i="5"/>
  <c r="F15" i="5"/>
  <c r="G15" i="5"/>
  <c r="H15" i="5"/>
  <c r="I15" i="5"/>
  <c r="J15" i="5"/>
  <c r="K15" i="5"/>
  <c r="L15" i="5"/>
  <c r="M15" i="5"/>
  <c r="N15" i="5"/>
  <c r="L16" i="5"/>
  <c r="C17" i="5"/>
  <c r="D17" i="5"/>
  <c r="E17" i="5"/>
  <c r="F17" i="5"/>
  <c r="G17" i="5"/>
  <c r="H17" i="5"/>
  <c r="I17" i="5"/>
  <c r="J17" i="5"/>
  <c r="K17" i="5"/>
  <c r="L17" i="5"/>
  <c r="M17" i="5"/>
  <c r="N17" i="5"/>
  <c r="C18" i="5"/>
  <c r="D18" i="5"/>
  <c r="E18" i="5"/>
  <c r="F18" i="5"/>
  <c r="G18" i="5"/>
  <c r="H18" i="5"/>
  <c r="I18" i="5"/>
  <c r="J18" i="5"/>
  <c r="K18" i="5"/>
  <c r="L18" i="5"/>
  <c r="M18" i="5"/>
  <c r="N18" i="5"/>
  <c r="L19" i="5"/>
  <c r="C20" i="5"/>
  <c r="D20" i="5"/>
  <c r="E20" i="5"/>
  <c r="F20" i="5"/>
  <c r="G20" i="5"/>
  <c r="H20" i="5"/>
  <c r="I20" i="5"/>
  <c r="J20" i="5"/>
  <c r="K20" i="5"/>
  <c r="L20" i="5"/>
  <c r="M20" i="5"/>
  <c r="N20" i="5"/>
  <c r="C21" i="5"/>
  <c r="D21" i="5"/>
  <c r="E21" i="5"/>
  <c r="F21" i="5"/>
  <c r="G21" i="5"/>
  <c r="H21" i="5"/>
  <c r="I21" i="5"/>
  <c r="J21" i="5"/>
  <c r="K21" i="5"/>
  <c r="L21" i="5"/>
  <c r="M21" i="5"/>
  <c r="N21" i="5"/>
  <c r="C22" i="5"/>
  <c r="D22" i="5"/>
  <c r="E22" i="5"/>
  <c r="F22" i="5"/>
  <c r="G22" i="5"/>
  <c r="H22" i="5"/>
  <c r="I22" i="5"/>
  <c r="J22" i="5"/>
  <c r="K22" i="5"/>
  <c r="L22" i="5"/>
  <c r="M22" i="5"/>
  <c r="N22" i="5"/>
  <c r="C23" i="5"/>
  <c r="D23" i="5"/>
  <c r="E23" i="5"/>
  <c r="F23" i="5"/>
  <c r="G23" i="5"/>
  <c r="H23" i="5"/>
  <c r="I23" i="5"/>
  <c r="J23" i="5"/>
  <c r="K23" i="5"/>
  <c r="L23" i="5"/>
  <c r="M23" i="5"/>
  <c r="N23" i="5"/>
  <c r="C24" i="5"/>
  <c r="D24" i="5"/>
  <c r="E24" i="5"/>
  <c r="F24" i="5"/>
  <c r="G24" i="5"/>
  <c r="H24" i="5"/>
  <c r="I24" i="5"/>
  <c r="J24" i="5"/>
  <c r="K24" i="5"/>
  <c r="L24" i="5"/>
  <c r="M24" i="5"/>
  <c r="N24" i="5"/>
  <c r="C25" i="5"/>
  <c r="D25" i="5"/>
  <c r="E25" i="5"/>
  <c r="F25" i="5"/>
  <c r="G25" i="5"/>
  <c r="H25" i="5"/>
  <c r="I25" i="5"/>
  <c r="J25" i="5"/>
  <c r="K25" i="5"/>
  <c r="L25" i="5"/>
  <c r="M25" i="5"/>
  <c r="N25" i="5"/>
  <c r="M26" i="5"/>
  <c r="C27" i="5"/>
  <c r="D27" i="5"/>
  <c r="E27" i="5"/>
  <c r="F27" i="5"/>
  <c r="G27" i="5"/>
  <c r="H27" i="5"/>
  <c r="I27" i="5"/>
  <c r="J27" i="5"/>
  <c r="K27" i="5"/>
  <c r="L27" i="5"/>
  <c r="M27" i="5"/>
  <c r="N27" i="5"/>
  <c r="C28" i="5"/>
  <c r="D28" i="5"/>
  <c r="E28" i="5"/>
  <c r="F28" i="5"/>
  <c r="G28" i="5"/>
  <c r="H28" i="5"/>
  <c r="I28" i="5"/>
  <c r="J28" i="5"/>
  <c r="K28" i="5"/>
  <c r="L28" i="5"/>
  <c r="M28" i="5"/>
  <c r="N28" i="5"/>
  <c r="C29" i="5"/>
  <c r="D29" i="5"/>
  <c r="E29" i="5"/>
  <c r="F29" i="5"/>
  <c r="G29" i="5"/>
  <c r="H29" i="5"/>
  <c r="I29" i="5"/>
  <c r="J29" i="5"/>
  <c r="K29" i="5"/>
  <c r="L29" i="5"/>
  <c r="M29" i="5"/>
  <c r="N29" i="5"/>
  <c r="C30" i="5"/>
  <c r="D30" i="5"/>
  <c r="E30" i="5"/>
  <c r="F30" i="5"/>
  <c r="G30" i="5"/>
  <c r="H30" i="5"/>
  <c r="I30" i="5"/>
  <c r="J30" i="5"/>
  <c r="K30" i="5"/>
  <c r="L30" i="5"/>
  <c r="M30" i="5"/>
  <c r="N30" i="5"/>
  <c r="C32" i="5"/>
  <c r="D32" i="5"/>
  <c r="E32" i="5"/>
  <c r="F32" i="5"/>
  <c r="G32" i="5"/>
  <c r="H32" i="5"/>
  <c r="I32" i="5"/>
  <c r="J32" i="5"/>
  <c r="K32" i="5"/>
  <c r="L32" i="5"/>
  <c r="M32" i="5"/>
  <c r="N32" i="5"/>
  <c r="C33" i="5"/>
  <c r="D33" i="5"/>
  <c r="E33" i="5"/>
  <c r="F33" i="5"/>
  <c r="G33" i="5"/>
  <c r="H33" i="5"/>
  <c r="I33" i="5"/>
  <c r="J33" i="5"/>
  <c r="K33" i="5"/>
  <c r="L33" i="5"/>
  <c r="M33" i="5"/>
  <c r="N33" i="5"/>
  <c r="C34" i="5"/>
  <c r="D34" i="5"/>
  <c r="E34" i="5"/>
  <c r="F34" i="5"/>
  <c r="G34" i="5"/>
  <c r="H34" i="5"/>
  <c r="I34" i="5"/>
  <c r="J34" i="5"/>
  <c r="K34" i="5"/>
  <c r="L34" i="5"/>
  <c r="M34" i="5"/>
  <c r="N34" i="5"/>
  <c r="C35" i="5"/>
  <c r="D35" i="5"/>
  <c r="E35" i="5"/>
  <c r="F35" i="5"/>
  <c r="G35" i="5"/>
  <c r="H35" i="5"/>
  <c r="I35" i="5"/>
  <c r="J35" i="5"/>
  <c r="K35" i="5"/>
  <c r="L35" i="5"/>
  <c r="M35" i="5"/>
  <c r="N35" i="5"/>
  <c r="C36" i="5"/>
  <c r="D36" i="5"/>
  <c r="E36" i="5"/>
  <c r="F36" i="5"/>
  <c r="G36" i="5"/>
  <c r="H36" i="5"/>
  <c r="I36" i="5"/>
  <c r="J36" i="5"/>
  <c r="K36" i="5"/>
  <c r="L36" i="5"/>
  <c r="M36" i="5"/>
  <c r="N36" i="5"/>
  <c r="L37" i="5"/>
  <c r="N37" i="5"/>
  <c r="C38" i="5"/>
  <c r="D38" i="5"/>
  <c r="E38" i="5"/>
  <c r="F38" i="5"/>
  <c r="G38" i="5"/>
  <c r="H38" i="5"/>
  <c r="I38" i="5"/>
  <c r="J38" i="5"/>
  <c r="K38" i="5"/>
  <c r="L38" i="5"/>
  <c r="M38" i="5"/>
  <c r="N38" i="5"/>
  <c r="C39" i="5"/>
  <c r="D39" i="5"/>
  <c r="E39" i="5"/>
  <c r="F39" i="5"/>
  <c r="G39" i="5"/>
  <c r="H39" i="5"/>
  <c r="I39" i="5"/>
  <c r="J39" i="5"/>
  <c r="K39" i="5"/>
  <c r="L39" i="5"/>
  <c r="M39" i="5"/>
  <c r="N39" i="5"/>
  <c r="C40" i="5"/>
  <c r="D40" i="5"/>
  <c r="E40" i="5"/>
  <c r="F40" i="5"/>
  <c r="G40" i="5"/>
  <c r="H40" i="5"/>
  <c r="I40" i="5"/>
  <c r="J40" i="5"/>
  <c r="K40" i="5"/>
  <c r="L40" i="5"/>
  <c r="M40" i="5"/>
  <c r="N40" i="5"/>
  <c r="C41" i="5"/>
  <c r="D41" i="5"/>
  <c r="E41" i="5"/>
  <c r="F41" i="5"/>
  <c r="G41" i="5"/>
  <c r="H41" i="5"/>
  <c r="I41" i="5"/>
  <c r="J41" i="5"/>
  <c r="K41" i="5"/>
  <c r="L41" i="5"/>
  <c r="M41" i="5"/>
  <c r="N41" i="5"/>
  <c r="C42" i="5"/>
  <c r="D42" i="5"/>
  <c r="E42" i="5"/>
  <c r="F42" i="5"/>
  <c r="G42" i="5"/>
  <c r="H42" i="5"/>
  <c r="I42" i="5"/>
  <c r="J42" i="5"/>
  <c r="K42" i="5"/>
  <c r="L42" i="5"/>
  <c r="M42" i="5"/>
  <c r="N42" i="5"/>
  <c r="C43" i="5"/>
  <c r="D43" i="5"/>
  <c r="E43" i="5"/>
  <c r="F43" i="5"/>
  <c r="G43" i="5"/>
  <c r="H43" i="5"/>
  <c r="I43" i="5"/>
  <c r="J43" i="5"/>
  <c r="K43" i="5"/>
  <c r="L43" i="5"/>
  <c r="M43" i="5"/>
  <c r="N43" i="5"/>
  <c r="C44" i="5"/>
  <c r="D44" i="5"/>
  <c r="E44" i="5"/>
  <c r="F44" i="5"/>
  <c r="G44" i="5"/>
  <c r="H44" i="5"/>
  <c r="I44" i="5"/>
  <c r="J44" i="5"/>
  <c r="K44" i="5"/>
  <c r="L44" i="5"/>
  <c r="M44" i="5"/>
  <c r="N44" i="5"/>
  <c r="C45" i="5"/>
  <c r="D45" i="5"/>
  <c r="E45" i="5"/>
  <c r="F45" i="5"/>
  <c r="G45" i="5"/>
  <c r="H45" i="5"/>
  <c r="I45" i="5"/>
  <c r="J45" i="5"/>
  <c r="K45" i="5"/>
  <c r="L45" i="5"/>
  <c r="M45" i="5"/>
  <c r="N45" i="5"/>
  <c r="C46" i="5"/>
  <c r="D46" i="5"/>
  <c r="E46" i="5"/>
  <c r="F46" i="5"/>
  <c r="G46" i="5"/>
  <c r="H46" i="5"/>
  <c r="I46" i="5"/>
  <c r="J46" i="5"/>
  <c r="K46" i="5"/>
  <c r="L46" i="5"/>
  <c r="M46" i="5"/>
  <c r="N46" i="5"/>
  <c r="L47" i="5"/>
  <c r="D6" i="5"/>
  <c r="E6" i="5"/>
  <c r="F6" i="5"/>
  <c r="G6" i="5"/>
  <c r="H6" i="5"/>
  <c r="I6" i="5"/>
  <c r="J6" i="5"/>
  <c r="K6" i="5"/>
  <c r="L6" i="5"/>
  <c r="M6" i="5"/>
  <c r="N6" i="5"/>
  <c r="C7" i="4"/>
  <c r="D7" i="4"/>
  <c r="E7" i="4"/>
  <c r="F7" i="4"/>
  <c r="G7" i="4"/>
  <c r="H7" i="4"/>
  <c r="I7" i="4"/>
  <c r="J7" i="4"/>
  <c r="K7" i="4"/>
  <c r="L7" i="4"/>
  <c r="M7" i="4"/>
  <c r="N7" i="4"/>
  <c r="C8" i="4"/>
  <c r="D8" i="4"/>
  <c r="E8" i="4"/>
  <c r="F8" i="4"/>
  <c r="G8" i="4"/>
  <c r="H8" i="4"/>
  <c r="I8" i="4"/>
  <c r="J8" i="4"/>
  <c r="K8" i="4"/>
  <c r="L8" i="4"/>
  <c r="M8" i="4"/>
  <c r="N8" i="4"/>
  <c r="C9" i="4"/>
  <c r="D9" i="4"/>
  <c r="E9" i="4"/>
  <c r="F9" i="4"/>
  <c r="G9" i="4"/>
  <c r="H9" i="4"/>
  <c r="I9" i="4"/>
  <c r="J9" i="4"/>
  <c r="K9" i="4"/>
  <c r="L9" i="4"/>
  <c r="M9" i="4"/>
  <c r="N9" i="4"/>
  <c r="C10" i="4"/>
  <c r="D10" i="4"/>
  <c r="E10" i="4"/>
  <c r="F10" i="4"/>
  <c r="G10" i="4"/>
  <c r="H10" i="4"/>
  <c r="I10" i="4"/>
  <c r="J10" i="4"/>
  <c r="K10" i="4"/>
  <c r="L10" i="4"/>
  <c r="M10" i="4"/>
  <c r="N10" i="4"/>
  <c r="C11" i="4"/>
  <c r="D11" i="4"/>
  <c r="E11" i="4"/>
  <c r="F11" i="4"/>
  <c r="G11" i="4"/>
  <c r="H11" i="4"/>
  <c r="I11" i="4"/>
  <c r="J11" i="4"/>
  <c r="K11" i="4"/>
  <c r="L11" i="4"/>
  <c r="M11" i="4"/>
  <c r="N11" i="4"/>
  <c r="C12" i="4"/>
  <c r="D12" i="4"/>
  <c r="E12" i="4"/>
  <c r="F12" i="4"/>
  <c r="G12" i="4"/>
  <c r="H12" i="4"/>
  <c r="I12" i="4"/>
  <c r="J12" i="4"/>
  <c r="K12" i="4"/>
  <c r="L12" i="4"/>
  <c r="M12" i="4"/>
  <c r="N12" i="4"/>
  <c r="C13" i="4"/>
  <c r="D13" i="4"/>
  <c r="E13" i="4"/>
  <c r="F13" i="4"/>
  <c r="G13" i="4"/>
  <c r="H13" i="4"/>
  <c r="I13" i="4"/>
  <c r="J13" i="4"/>
  <c r="K13" i="4"/>
  <c r="L13" i="4"/>
  <c r="M13" i="4"/>
  <c r="N13" i="4"/>
  <c r="C14" i="4"/>
  <c r="D14" i="4"/>
  <c r="E14" i="4"/>
  <c r="F14" i="4"/>
  <c r="G14" i="4"/>
  <c r="H14" i="4"/>
  <c r="I14" i="4"/>
  <c r="J14" i="4"/>
  <c r="K14" i="4"/>
  <c r="L14" i="4"/>
  <c r="M14" i="4"/>
  <c r="N14" i="4"/>
  <c r="C15" i="4"/>
  <c r="D15" i="4"/>
  <c r="E15" i="4"/>
  <c r="F15" i="4"/>
  <c r="G15" i="4"/>
  <c r="H15" i="4"/>
  <c r="I15" i="4"/>
  <c r="J15" i="4"/>
  <c r="K15" i="4"/>
  <c r="L15" i="4"/>
  <c r="M15" i="4"/>
  <c r="N15" i="4"/>
  <c r="C17" i="4"/>
  <c r="D17" i="4"/>
  <c r="E17" i="4"/>
  <c r="F17" i="4"/>
  <c r="G17" i="4"/>
  <c r="H17" i="4"/>
  <c r="I17" i="4"/>
  <c r="J17" i="4"/>
  <c r="K17" i="4"/>
  <c r="L17" i="4"/>
  <c r="M17" i="4"/>
  <c r="N17" i="4"/>
  <c r="C18" i="4"/>
  <c r="D18" i="4"/>
  <c r="E18" i="4"/>
  <c r="F18" i="4"/>
  <c r="G18" i="4"/>
  <c r="H18" i="4"/>
  <c r="I18" i="4"/>
  <c r="J18" i="4"/>
  <c r="K18" i="4"/>
  <c r="L18" i="4"/>
  <c r="M18" i="4"/>
  <c r="N18" i="4"/>
  <c r="L19" i="4"/>
  <c r="C20" i="4"/>
  <c r="D20" i="4"/>
  <c r="E20" i="4"/>
  <c r="F20" i="4"/>
  <c r="G20" i="4"/>
  <c r="H20" i="4"/>
  <c r="I20" i="4"/>
  <c r="J20" i="4"/>
  <c r="K20" i="4"/>
  <c r="L20" i="4"/>
  <c r="M20" i="4"/>
  <c r="N20" i="4"/>
  <c r="C21" i="4"/>
  <c r="D21" i="4"/>
  <c r="E21" i="4"/>
  <c r="F21" i="4"/>
  <c r="G21" i="4"/>
  <c r="H21" i="4"/>
  <c r="I21" i="4"/>
  <c r="J21" i="4"/>
  <c r="K21" i="4"/>
  <c r="L21" i="4"/>
  <c r="M21" i="4"/>
  <c r="N21" i="4"/>
  <c r="C22" i="4"/>
  <c r="D22" i="4"/>
  <c r="E22" i="4"/>
  <c r="F22" i="4"/>
  <c r="G22" i="4"/>
  <c r="H22" i="4"/>
  <c r="I22" i="4"/>
  <c r="J22" i="4"/>
  <c r="K22" i="4"/>
  <c r="L22" i="4"/>
  <c r="M22" i="4"/>
  <c r="N22" i="4"/>
  <c r="C23" i="4"/>
  <c r="D23" i="4"/>
  <c r="E23" i="4"/>
  <c r="F23" i="4"/>
  <c r="G23" i="4"/>
  <c r="H23" i="4"/>
  <c r="I23" i="4"/>
  <c r="J23" i="4"/>
  <c r="K23" i="4"/>
  <c r="L23" i="4"/>
  <c r="M23" i="4"/>
  <c r="N23" i="4"/>
  <c r="C24" i="4"/>
  <c r="D24" i="4"/>
  <c r="E24" i="4"/>
  <c r="F24" i="4"/>
  <c r="G24" i="4"/>
  <c r="H24" i="4"/>
  <c r="I24" i="4"/>
  <c r="J24" i="4"/>
  <c r="K24" i="4"/>
  <c r="L24" i="4"/>
  <c r="M24" i="4"/>
  <c r="N24" i="4"/>
  <c r="C25" i="4"/>
  <c r="D25" i="4"/>
  <c r="E25" i="4"/>
  <c r="F25" i="4"/>
  <c r="G25" i="4"/>
  <c r="H25" i="4"/>
  <c r="I25" i="4"/>
  <c r="J25" i="4"/>
  <c r="K25" i="4"/>
  <c r="L25" i="4"/>
  <c r="M25" i="4"/>
  <c r="N25" i="4"/>
  <c r="L26" i="4"/>
  <c r="M26" i="4"/>
  <c r="C27" i="4"/>
  <c r="D27" i="4"/>
  <c r="E27" i="4"/>
  <c r="F27" i="4"/>
  <c r="G27" i="4"/>
  <c r="H27" i="4"/>
  <c r="I27" i="4"/>
  <c r="J27" i="4"/>
  <c r="K27" i="4"/>
  <c r="L27" i="4"/>
  <c r="M27" i="4"/>
  <c r="N27" i="4"/>
  <c r="C28" i="4"/>
  <c r="D28" i="4"/>
  <c r="E28" i="4"/>
  <c r="F28" i="4"/>
  <c r="G28" i="4"/>
  <c r="H28" i="4"/>
  <c r="I28" i="4"/>
  <c r="J28" i="4"/>
  <c r="K28" i="4"/>
  <c r="L28" i="4"/>
  <c r="M28" i="4"/>
  <c r="N28" i="4"/>
  <c r="C29" i="4"/>
  <c r="D29" i="4"/>
  <c r="E29" i="4"/>
  <c r="F29" i="4"/>
  <c r="G29" i="4"/>
  <c r="H29" i="4"/>
  <c r="I29" i="4"/>
  <c r="J29" i="4"/>
  <c r="K29" i="4"/>
  <c r="L29" i="4"/>
  <c r="M29" i="4"/>
  <c r="N29" i="4"/>
  <c r="C30" i="4"/>
  <c r="D30" i="4"/>
  <c r="E30" i="4"/>
  <c r="F30" i="4"/>
  <c r="G30" i="4"/>
  <c r="H30" i="4"/>
  <c r="I30" i="4"/>
  <c r="J30" i="4"/>
  <c r="K30" i="4"/>
  <c r="L30" i="4"/>
  <c r="M30" i="4"/>
  <c r="N30" i="4"/>
  <c r="L31" i="4"/>
  <c r="C32" i="4"/>
  <c r="D32" i="4"/>
  <c r="E32" i="4"/>
  <c r="F32" i="4"/>
  <c r="G32" i="4"/>
  <c r="H32" i="4"/>
  <c r="I32" i="4"/>
  <c r="J32" i="4"/>
  <c r="K32" i="4"/>
  <c r="L32" i="4"/>
  <c r="M32" i="4"/>
  <c r="N32" i="4"/>
  <c r="C33" i="4"/>
  <c r="D33" i="4"/>
  <c r="E33" i="4"/>
  <c r="F33" i="4"/>
  <c r="G33" i="4"/>
  <c r="H33" i="4"/>
  <c r="I33" i="4"/>
  <c r="J33" i="4"/>
  <c r="K33" i="4"/>
  <c r="L33" i="4"/>
  <c r="M33" i="4"/>
  <c r="N33" i="4"/>
  <c r="C34" i="4"/>
  <c r="D34" i="4"/>
  <c r="E34" i="4"/>
  <c r="F34" i="4"/>
  <c r="G34" i="4"/>
  <c r="H34" i="4"/>
  <c r="I34" i="4"/>
  <c r="J34" i="4"/>
  <c r="K34" i="4"/>
  <c r="L34" i="4"/>
  <c r="M34" i="4"/>
  <c r="N34" i="4"/>
  <c r="C35" i="4"/>
  <c r="D35" i="4"/>
  <c r="E35" i="4"/>
  <c r="F35" i="4"/>
  <c r="G35" i="4"/>
  <c r="H35" i="4"/>
  <c r="I35" i="4"/>
  <c r="J35" i="4"/>
  <c r="K35" i="4"/>
  <c r="L35" i="4"/>
  <c r="M35" i="4"/>
  <c r="N35" i="4"/>
  <c r="C36" i="4"/>
  <c r="D36" i="4"/>
  <c r="E36" i="4"/>
  <c r="F36" i="4"/>
  <c r="G36" i="4"/>
  <c r="H36" i="4"/>
  <c r="I36" i="4"/>
  <c r="J36" i="4"/>
  <c r="K36" i="4"/>
  <c r="L36" i="4"/>
  <c r="M36" i="4"/>
  <c r="N36" i="4"/>
  <c r="L37" i="4"/>
  <c r="M37" i="4"/>
  <c r="C38" i="4"/>
  <c r="D38" i="4"/>
  <c r="E38" i="4"/>
  <c r="F38" i="4"/>
  <c r="G38" i="4"/>
  <c r="H38" i="4"/>
  <c r="I38" i="4"/>
  <c r="J38" i="4"/>
  <c r="K38" i="4"/>
  <c r="L38" i="4"/>
  <c r="M38" i="4"/>
  <c r="N38" i="4"/>
  <c r="C39" i="4"/>
  <c r="D39" i="4"/>
  <c r="E39" i="4"/>
  <c r="F39" i="4"/>
  <c r="G39" i="4"/>
  <c r="H39" i="4"/>
  <c r="I39" i="4"/>
  <c r="J39" i="4"/>
  <c r="K39" i="4"/>
  <c r="L39" i="4"/>
  <c r="M39" i="4"/>
  <c r="N39" i="4"/>
  <c r="C40" i="4"/>
  <c r="D40" i="4"/>
  <c r="E40" i="4"/>
  <c r="F40" i="4"/>
  <c r="G40" i="4"/>
  <c r="H40" i="4"/>
  <c r="I40" i="4"/>
  <c r="J40" i="4"/>
  <c r="K40" i="4"/>
  <c r="L40" i="4"/>
  <c r="M40" i="4"/>
  <c r="N40" i="4"/>
  <c r="C41" i="4"/>
  <c r="D41" i="4"/>
  <c r="E41" i="4"/>
  <c r="F41" i="4"/>
  <c r="G41" i="4"/>
  <c r="H41" i="4"/>
  <c r="I41" i="4"/>
  <c r="J41" i="4"/>
  <c r="K41" i="4"/>
  <c r="L41" i="4"/>
  <c r="M41" i="4"/>
  <c r="N41" i="4"/>
  <c r="C42" i="4"/>
  <c r="D42" i="4"/>
  <c r="E42" i="4"/>
  <c r="F42" i="4"/>
  <c r="G42" i="4"/>
  <c r="H42" i="4"/>
  <c r="I42" i="4"/>
  <c r="J42" i="4"/>
  <c r="K42" i="4"/>
  <c r="L42" i="4"/>
  <c r="M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C44" i="4"/>
  <c r="D44" i="4"/>
  <c r="E44" i="4"/>
  <c r="F44" i="4"/>
  <c r="G44" i="4"/>
  <c r="H44" i="4"/>
  <c r="I44" i="4"/>
  <c r="J44" i="4"/>
  <c r="K44" i="4"/>
  <c r="L44" i="4"/>
  <c r="M44" i="4"/>
  <c r="N44" i="4"/>
  <c r="C45" i="4"/>
  <c r="D45" i="4"/>
  <c r="E45" i="4"/>
  <c r="F45" i="4"/>
  <c r="G45" i="4"/>
  <c r="H45" i="4"/>
  <c r="I45" i="4"/>
  <c r="J45" i="4"/>
  <c r="K45" i="4"/>
  <c r="L45" i="4"/>
  <c r="M45" i="4"/>
  <c r="N45" i="4"/>
  <c r="C46" i="4"/>
  <c r="D46" i="4"/>
  <c r="E46" i="4"/>
  <c r="F46" i="4"/>
  <c r="G46" i="4"/>
  <c r="H46" i="4"/>
  <c r="I46" i="4"/>
  <c r="J46" i="4"/>
  <c r="K46" i="4"/>
  <c r="L46" i="4"/>
  <c r="M46" i="4"/>
  <c r="N46" i="4"/>
  <c r="L47" i="4"/>
  <c r="D6" i="4"/>
  <c r="E6" i="4"/>
  <c r="F6" i="4"/>
  <c r="G6" i="4"/>
  <c r="H6" i="4"/>
  <c r="I6" i="4"/>
  <c r="J6" i="4"/>
  <c r="K6" i="4"/>
  <c r="L6" i="4"/>
  <c r="M6" i="4"/>
  <c r="N6" i="4"/>
  <c r="D47" i="4"/>
  <c r="E47" i="4"/>
  <c r="F47" i="4"/>
  <c r="G47" i="4"/>
  <c r="H47" i="4"/>
  <c r="I47" i="4"/>
  <c r="J47" i="4"/>
  <c r="K47" i="4"/>
  <c r="M47" i="4"/>
  <c r="N47" i="4"/>
  <c r="C47" i="4"/>
  <c r="D37" i="4"/>
  <c r="E37" i="4"/>
  <c r="F37" i="4"/>
  <c r="G37" i="4"/>
  <c r="H37" i="4"/>
  <c r="I37" i="4"/>
  <c r="J37" i="4"/>
  <c r="K37" i="4"/>
  <c r="N37" i="4"/>
  <c r="C37" i="4"/>
  <c r="D124" i="4"/>
  <c r="E124" i="4"/>
  <c r="F124" i="4"/>
  <c r="G124" i="4"/>
  <c r="H124" i="4"/>
  <c r="I124" i="4"/>
  <c r="J124" i="4"/>
  <c r="K124" i="4"/>
  <c r="C124" i="4"/>
  <c r="D119" i="4"/>
  <c r="E119" i="4"/>
  <c r="F119" i="4"/>
  <c r="G119" i="4"/>
  <c r="H119" i="4"/>
  <c r="I119" i="4"/>
  <c r="J119" i="4"/>
  <c r="K119" i="4"/>
  <c r="C119" i="4"/>
  <c r="D112" i="4"/>
  <c r="E112" i="4"/>
  <c r="F112" i="4"/>
  <c r="G112" i="4"/>
  <c r="H112" i="4"/>
  <c r="I112" i="4"/>
  <c r="J112" i="4"/>
  <c r="K112" i="4"/>
  <c r="C112" i="4"/>
  <c r="L16" i="4"/>
  <c r="K16" i="4"/>
  <c r="I16" i="4"/>
  <c r="M16" i="4"/>
  <c r="N16" i="4"/>
  <c r="D77" i="4"/>
  <c r="D31" i="4" s="1"/>
  <c r="E77" i="4"/>
  <c r="F77" i="4"/>
  <c r="F31" i="4" s="1"/>
  <c r="G77" i="4"/>
  <c r="H77" i="4"/>
  <c r="I77" i="4"/>
  <c r="J77" i="4"/>
  <c r="K77" i="4"/>
  <c r="M31" i="4"/>
  <c r="N31" i="4"/>
  <c r="C77" i="4"/>
  <c r="D72" i="4"/>
  <c r="E72" i="4"/>
  <c r="F72" i="4"/>
  <c r="G72" i="4"/>
  <c r="H72" i="4"/>
  <c r="I72" i="4"/>
  <c r="J72" i="4"/>
  <c r="K72" i="4"/>
  <c r="C72" i="4"/>
  <c r="D65" i="4"/>
  <c r="E65" i="4"/>
  <c r="F65" i="4"/>
  <c r="G65" i="4"/>
  <c r="H65" i="4"/>
  <c r="I65" i="4"/>
  <c r="J65" i="4"/>
  <c r="K65" i="4"/>
  <c r="M19" i="4"/>
  <c r="C65" i="4"/>
  <c r="E180" i="22"/>
  <c r="D124" i="3"/>
  <c r="E124" i="3"/>
  <c r="F124" i="3"/>
  <c r="G124" i="3"/>
  <c r="H124" i="3"/>
  <c r="I124" i="3"/>
  <c r="J124" i="3"/>
  <c r="K124" i="3"/>
  <c r="C124" i="3"/>
  <c r="D119" i="3"/>
  <c r="E119" i="3"/>
  <c r="F119" i="3"/>
  <c r="G119" i="3"/>
  <c r="H119" i="3"/>
  <c r="I119" i="3"/>
  <c r="J119" i="3"/>
  <c r="K119" i="3"/>
  <c r="C119" i="3"/>
  <c r="E152" i="22"/>
  <c r="D112" i="3"/>
  <c r="E112" i="3"/>
  <c r="F112" i="3"/>
  <c r="G112" i="3"/>
  <c r="H112" i="3"/>
  <c r="I112" i="3"/>
  <c r="J112" i="3"/>
  <c r="K112" i="3"/>
  <c r="C112" i="3"/>
  <c r="D181" i="22"/>
  <c r="D182" i="22"/>
  <c r="D183" i="22"/>
  <c r="D184" i="22"/>
  <c r="D185" i="22"/>
  <c r="D186" i="22"/>
  <c r="D180" i="22"/>
  <c r="D124" i="2"/>
  <c r="E124" i="2"/>
  <c r="F124" i="2"/>
  <c r="G124" i="2"/>
  <c r="H124" i="2"/>
  <c r="I124" i="2"/>
  <c r="J124" i="2"/>
  <c r="K124" i="2"/>
  <c r="C124" i="2"/>
  <c r="D119" i="2"/>
  <c r="E119" i="2"/>
  <c r="F119" i="2"/>
  <c r="G119" i="2"/>
  <c r="H119" i="2"/>
  <c r="I119" i="2"/>
  <c r="J119" i="2"/>
  <c r="K119" i="2"/>
  <c r="C119" i="2"/>
  <c r="K112" i="2"/>
  <c r="J112" i="2"/>
  <c r="I112" i="2"/>
  <c r="H112" i="2"/>
  <c r="G112" i="2"/>
  <c r="F112" i="2"/>
  <c r="E112" i="2"/>
  <c r="D112" i="2"/>
  <c r="C112" i="2"/>
  <c r="D77" i="2"/>
  <c r="E77" i="2"/>
  <c r="F77" i="2"/>
  <c r="G77" i="2"/>
  <c r="H77" i="2"/>
  <c r="I77" i="2"/>
  <c r="J77" i="2"/>
  <c r="K77" i="2"/>
  <c r="C77" i="2"/>
  <c r="D72" i="2"/>
  <c r="E72" i="2"/>
  <c r="F72" i="2"/>
  <c r="G72" i="2"/>
  <c r="H72" i="2"/>
  <c r="I72" i="2"/>
  <c r="J72" i="2"/>
  <c r="K72" i="2"/>
  <c r="C72" i="2"/>
  <c r="D65" i="2"/>
  <c r="E65" i="2"/>
  <c r="F65" i="2"/>
  <c r="G65" i="2"/>
  <c r="H65" i="2"/>
  <c r="I65" i="2"/>
  <c r="J65" i="2"/>
  <c r="K65" i="2"/>
  <c r="C65" i="2"/>
  <c r="P60" i="22" l="1"/>
  <c r="P64" i="22"/>
  <c r="R29" i="22"/>
  <c r="M64" i="22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G62" i="22"/>
  <c r="G61" i="22"/>
  <c r="O45" i="23"/>
  <c r="O44" i="23"/>
  <c r="O43" i="23"/>
  <c r="O42" i="23"/>
  <c r="O41" i="23"/>
  <c r="O40" i="23"/>
  <c r="O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H19" i="5"/>
  <c r="J31" i="4"/>
  <c r="H31" i="4"/>
  <c r="K31" i="4"/>
  <c r="G31" i="4"/>
  <c r="I31" i="4"/>
  <c r="E31" i="4"/>
  <c r="G16" i="4"/>
  <c r="D19" i="5"/>
  <c r="I26" i="5"/>
  <c r="E26" i="5"/>
  <c r="E16" i="4"/>
  <c r="D31" i="5"/>
  <c r="I19" i="5"/>
  <c r="E19" i="5"/>
  <c r="J26" i="4"/>
  <c r="F26" i="4"/>
  <c r="J26" i="5"/>
  <c r="F26" i="5"/>
  <c r="O66" i="18"/>
  <c r="K89" i="22" s="1"/>
  <c r="O123" i="19"/>
  <c r="L163" i="22" s="1"/>
  <c r="J120" i="22"/>
  <c r="P59" i="22" s="1"/>
  <c r="O108" i="18"/>
  <c r="K141" i="22" s="1"/>
  <c r="F72" i="24"/>
  <c r="E16" i="5"/>
  <c r="C26" i="5"/>
  <c r="O119" i="5"/>
  <c r="O16" i="17"/>
  <c r="O124" i="5"/>
  <c r="O29" i="17"/>
  <c r="O28" i="17"/>
  <c r="O27" i="17"/>
  <c r="O25" i="17"/>
  <c r="O24" i="17"/>
  <c r="O22" i="17"/>
  <c r="O21" i="17"/>
  <c r="O20" i="17"/>
  <c r="O14" i="17"/>
  <c r="O12" i="17"/>
  <c r="O11" i="17"/>
  <c r="O10" i="17"/>
  <c r="O8" i="17"/>
  <c r="O73" i="16"/>
  <c r="J98" i="22" s="1"/>
  <c r="O84" i="16"/>
  <c r="J109" i="22" s="1"/>
  <c r="O111" i="16"/>
  <c r="J149" i="22" s="1"/>
  <c r="O118" i="19"/>
  <c r="O123" i="18"/>
  <c r="K163" i="22" s="1"/>
  <c r="O129" i="18"/>
  <c r="K169" i="22" s="1"/>
  <c r="O155" i="18"/>
  <c r="J201" i="22" s="1"/>
  <c r="O165" i="16"/>
  <c r="I221" i="22" s="1"/>
  <c r="O170" i="16"/>
  <c r="I226" i="22" s="1"/>
  <c r="H19" i="4"/>
  <c r="D19" i="4"/>
  <c r="I26" i="4"/>
  <c r="E26" i="4"/>
  <c r="C19" i="5"/>
  <c r="J19" i="5"/>
  <c r="F19" i="5"/>
  <c r="H26" i="5"/>
  <c r="C37" i="5"/>
  <c r="C16" i="5"/>
  <c r="O109" i="5"/>
  <c r="G31" i="5"/>
  <c r="C14" i="24"/>
  <c r="J14" i="24"/>
  <c r="F14" i="24"/>
  <c r="O18" i="17"/>
  <c r="O17" i="17"/>
  <c r="O63" i="18"/>
  <c r="K81" i="22" s="1"/>
  <c r="J81" i="22"/>
  <c r="O66" i="16"/>
  <c r="J89" i="22" s="1"/>
  <c r="O73" i="19"/>
  <c r="L98" i="22" s="1"/>
  <c r="O84" i="19"/>
  <c r="L109" i="22" s="1"/>
  <c r="O108" i="16"/>
  <c r="J141" i="22" s="1"/>
  <c r="O111" i="19"/>
  <c r="L149" i="22" s="1"/>
  <c r="O118" i="18"/>
  <c r="K158" i="22" s="1"/>
  <c r="O158" i="16"/>
  <c r="I212" i="22" s="1"/>
  <c r="O165" i="19"/>
  <c r="O170" i="19"/>
  <c r="K226" i="22" s="1"/>
  <c r="O176" i="18"/>
  <c r="J232" i="22" s="1"/>
  <c r="O30" i="17"/>
  <c r="O23" i="17"/>
  <c r="O15" i="17"/>
  <c r="O13" i="17"/>
  <c r="O9" i="17"/>
  <c r="O7" i="17"/>
  <c r="O26" i="17"/>
  <c r="O63" i="19"/>
  <c r="L81" i="22" s="1"/>
  <c r="O176" i="19"/>
  <c r="K232" i="22" s="1"/>
  <c r="K19" i="4"/>
  <c r="G19" i="4"/>
  <c r="C26" i="4"/>
  <c r="I19" i="4"/>
  <c r="J16" i="5"/>
  <c r="F16" i="5"/>
  <c r="O112" i="5"/>
  <c r="O19" i="17"/>
  <c r="O31" i="17"/>
  <c r="O66" i="19"/>
  <c r="L89" i="22" s="1"/>
  <c r="O73" i="18"/>
  <c r="K98" i="22" s="1"/>
  <c r="O84" i="18"/>
  <c r="K109" i="22" s="1"/>
  <c r="O108" i="19"/>
  <c r="O111" i="18"/>
  <c r="K149" i="22" s="1"/>
  <c r="O123" i="16"/>
  <c r="J163" i="22" s="1"/>
  <c r="O129" i="16"/>
  <c r="J169" i="22" s="1"/>
  <c r="O155" i="16"/>
  <c r="O158" i="19"/>
  <c r="K212" i="22" s="1"/>
  <c r="O165" i="18"/>
  <c r="J221" i="22" s="1"/>
  <c r="O170" i="18"/>
  <c r="J226" i="22" s="1"/>
  <c r="P39" i="22"/>
  <c r="P38" i="22"/>
  <c r="G7" i="22"/>
  <c r="G9" i="22"/>
  <c r="G11" i="22"/>
  <c r="G13" i="22"/>
  <c r="G15" i="22"/>
  <c r="G17" i="22"/>
  <c r="G23" i="22"/>
  <c r="G25" i="22"/>
  <c r="G27" i="22"/>
  <c r="G30" i="22"/>
  <c r="G32" i="22"/>
  <c r="G34" i="22"/>
  <c r="G36" i="22"/>
  <c r="G38" i="22"/>
  <c r="G40" i="22"/>
  <c r="G42" i="22"/>
  <c r="G44" i="22"/>
  <c r="G48" i="22"/>
  <c r="G50" i="22"/>
  <c r="G53" i="22"/>
  <c r="G55" i="22"/>
  <c r="G4" i="22"/>
  <c r="G6" i="22"/>
  <c r="G8" i="22"/>
  <c r="G10" i="22"/>
  <c r="G12" i="22"/>
  <c r="G14" i="22"/>
  <c r="G16" i="22"/>
  <c r="G18" i="22"/>
  <c r="G24" i="22"/>
  <c r="G26" i="22"/>
  <c r="G28" i="22"/>
  <c r="G31" i="22"/>
  <c r="G33" i="22"/>
  <c r="G35" i="22"/>
  <c r="G37" i="22"/>
  <c r="G41" i="22"/>
  <c r="G43" i="22"/>
  <c r="G45" i="22"/>
  <c r="G47" i="22"/>
  <c r="G49" i="22"/>
  <c r="G51" i="22"/>
  <c r="G54" i="22"/>
  <c r="G58" i="22"/>
  <c r="G5" i="22"/>
  <c r="P61" i="22"/>
  <c r="P65" i="22"/>
  <c r="L158" i="22"/>
  <c r="G29" i="24"/>
  <c r="P17" i="22"/>
  <c r="G73" i="24"/>
  <c r="C19" i="4"/>
  <c r="J19" i="4"/>
  <c r="F19" i="4"/>
  <c r="N26" i="4"/>
  <c r="H26" i="4"/>
  <c r="D26" i="4"/>
  <c r="J16" i="4"/>
  <c r="F16" i="4"/>
  <c r="D16" i="4"/>
  <c r="H14" i="24"/>
  <c r="K21" i="24"/>
  <c r="G21" i="24"/>
  <c r="C29" i="24"/>
  <c r="O149" i="23"/>
  <c r="C52" i="24" s="1"/>
  <c r="P36" i="22"/>
  <c r="P62" i="22"/>
  <c r="Q29" i="22"/>
  <c r="Q33" i="22"/>
  <c r="Q38" i="22"/>
  <c r="K29" i="24"/>
  <c r="N19" i="4"/>
  <c r="E19" i="4"/>
  <c r="K26" i="4"/>
  <c r="G26" i="4"/>
  <c r="C31" i="4"/>
  <c r="N16" i="5"/>
  <c r="K14" i="24"/>
  <c r="G14" i="24"/>
  <c r="C21" i="24"/>
  <c r="P37" i="22"/>
  <c r="Q39" i="22"/>
  <c r="Q61" i="22"/>
  <c r="Q65" i="22"/>
  <c r="P18" i="22"/>
  <c r="P22" i="22"/>
  <c r="P42" i="22"/>
  <c r="P44" i="22"/>
  <c r="P47" i="22"/>
  <c r="P49" i="22"/>
  <c r="P51" i="22"/>
  <c r="P53" i="22"/>
  <c r="P55" i="22"/>
  <c r="Q43" i="22"/>
  <c r="Q51" i="22"/>
  <c r="R31" i="22"/>
  <c r="R33" i="22"/>
  <c r="F52" i="24"/>
  <c r="C16" i="4"/>
  <c r="H16" i="4"/>
  <c r="H31" i="5"/>
  <c r="D14" i="24"/>
  <c r="H21" i="24"/>
  <c r="D21" i="24"/>
  <c r="H29" i="24"/>
  <c r="D29" i="24"/>
  <c r="R63" i="22"/>
  <c r="Q5" i="22"/>
  <c r="Q13" i="22"/>
  <c r="J158" i="22"/>
  <c r="F59" i="24"/>
  <c r="D16" i="5"/>
  <c r="M59" i="22"/>
  <c r="M62" i="22"/>
  <c r="M29" i="22"/>
  <c r="P23" i="22"/>
  <c r="P28" i="22"/>
  <c r="Q18" i="22"/>
  <c r="Q22" i="22"/>
  <c r="Q27" i="22"/>
  <c r="Q31" i="22"/>
  <c r="R59" i="22"/>
  <c r="F67" i="24"/>
  <c r="H16" i="5"/>
  <c r="G39" i="22"/>
  <c r="N31" i="5"/>
  <c r="N14" i="24"/>
  <c r="P16" i="22"/>
  <c r="P29" i="22"/>
  <c r="P63" i="22"/>
  <c r="Q23" i="22"/>
  <c r="Q37" i="22"/>
  <c r="Q41" i="22"/>
  <c r="Q63" i="22"/>
  <c r="P4" i="22"/>
  <c r="P8" i="22"/>
  <c r="P12" i="22"/>
  <c r="P25" i="22"/>
  <c r="P27" i="22"/>
  <c r="P31" i="22"/>
  <c r="P33" i="22"/>
  <c r="P41" i="22"/>
  <c r="P43" i="22"/>
  <c r="P45" i="22"/>
  <c r="P48" i="22"/>
  <c r="P50" i="22"/>
  <c r="P52" i="22"/>
  <c r="P54" i="22"/>
  <c r="P58" i="22"/>
  <c r="P5" i="22"/>
  <c r="P9" i="22"/>
  <c r="P11" i="22"/>
  <c r="P13" i="22"/>
  <c r="P30" i="22"/>
  <c r="P32" i="22"/>
  <c r="P34" i="22"/>
  <c r="R37" i="22"/>
  <c r="R39" i="22"/>
  <c r="R4" i="22"/>
  <c r="R17" i="22"/>
  <c r="R23" i="22"/>
  <c r="R25" i="22"/>
  <c r="R28" i="22"/>
  <c r="R47" i="22"/>
  <c r="R49" i="22"/>
  <c r="R51" i="22"/>
  <c r="R53" i="22"/>
  <c r="R55" i="22"/>
  <c r="R5" i="22"/>
  <c r="R7" i="22"/>
  <c r="R9" i="22"/>
  <c r="R13" i="22"/>
  <c r="R18" i="22"/>
  <c r="R22" i="22"/>
  <c r="R27" i="22"/>
  <c r="R41" i="22"/>
  <c r="R43" i="22"/>
  <c r="R45" i="22"/>
  <c r="Q4" i="22"/>
  <c r="Q6" i="22"/>
  <c r="Q10" i="22"/>
  <c r="Q14" i="22"/>
  <c r="Q42" i="22"/>
  <c r="K31" i="5"/>
  <c r="I16" i="5"/>
  <c r="E31" i="5"/>
  <c r="I14" i="24"/>
  <c r="E14" i="24"/>
  <c r="I21" i="24"/>
  <c r="E21" i="24"/>
  <c r="I29" i="24"/>
  <c r="E29" i="24"/>
  <c r="I77" i="24"/>
  <c r="I73" i="24"/>
  <c r="L251" i="22"/>
  <c r="J65" i="22"/>
  <c r="J61" i="22"/>
  <c r="L247" i="22"/>
  <c r="M63" i="22"/>
  <c r="R11" i="22"/>
  <c r="R30" i="22"/>
  <c r="R34" i="22"/>
  <c r="R61" i="22"/>
  <c r="R65" i="22"/>
  <c r="Q7" i="22"/>
  <c r="Q24" i="22"/>
  <c r="L141" i="22"/>
  <c r="J212" i="22"/>
  <c r="D26" i="5"/>
  <c r="H120" i="22"/>
  <c r="H59" i="22" s="1"/>
  <c r="L245" i="22"/>
  <c r="J59" i="22"/>
  <c r="L250" i="22"/>
  <c r="J64" i="22"/>
  <c r="L246" i="22"/>
  <c r="J60" i="22"/>
  <c r="R36" i="22"/>
  <c r="R58" i="22"/>
  <c r="R62" i="22"/>
  <c r="Q44" i="22"/>
  <c r="Q52" i="22"/>
  <c r="I201" i="22"/>
  <c r="K201" i="22"/>
  <c r="C31" i="5"/>
  <c r="L249" i="22"/>
  <c r="J63" i="22"/>
  <c r="J29" i="22"/>
  <c r="L215" i="22"/>
  <c r="M65" i="22"/>
  <c r="M61" i="22"/>
  <c r="P10" i="22"/>
  <c r="P14" i="22"/>
  <c r="R54" i="22"/>
  <c r="Q9" i="22"/>
  <c r="Q45" i="22"/>
  <c r="Q58" i="22"/>
  <c r="Q62" i="22"/>
  <c r="I232" i="22"/>
  <c r="N21" i="24"/>
  <c r="J21" i="24"/>
  <c r="F21" i="24"/>
  <c r="N29" i="24"/>
  <c r="J29" i="24"/>
  <c r="F29" i="24"/>
  <c r="K34" i="24"/>
  <c r="O34" i="24" s="1"/>
  <c r="J62" i="22"/>
  <c r="L248" i="22"/>
  <c r="M60" i="22"/>
  <c r="R42" i="22"/>
  <c r="R24" i="22"/>
  <c r="R48" i="22"/>
  <c r="R52" i="22"/>
  <c r="R60" i="22"/>
  <c r="R64" i="22"/>
  <c r="Q50" i="22"/>
  <c r="L169" i="22"/>
  <c r="I76" i="24"/>
  <c r="Q25" i="22"/>
  <c r="Q17" i="22"/>
  <c r="P6" i="22"/>
  <c r="L31" i="5"/>
  <c r="P7" i="22"/>
  <c r="O5" i="24"/>
  <c r="I72" i="24"/>
  <c r="I74" i="24"/>
  <c r="I75" i="24"/>
  <c r="O26" i="24"/>
  <c r="O30" i="24"/>
  <c r="O13" i="24"/>
  <c r="O12" i="24"/>
  <c r="O8" i="24"/>
  <c r="O7" i="24"/>
  <c r="O32" i="24"/>
  <c r="O28" i="24"/>
  <c r="O27" i="24"/>
  <c r="O23" i="24"/>
  <c r="O22" i="24"/>
  <c r="O19" i="24"/>
  <c r="V75" i="22" s="1"/>
  <c r="O16" i="24"/>
  <c r="O15" i="24"/>
  <c r="O10" i="24"/>
  <c r="O33" i="24"/>
  <c r="O31" i="24"/>
  <c r="O25" i="24"/>
  <c r="O24" i="24"/>
  <c r="O18" i="24"/>
  <c r="O17" i="24"/>
  <c r="O11" i="24"/>
  <c r="O9" i="24"/>
  <c r="O6" i="24"/>
  <c r="R14" i="22"/>
  <c r="R10" i="22"/>
  <c r="R6" i="22"/>
  <c r="R16" i="22"/>
  <c r="R44" i="22"/>
  <c r="R32" i="22"/>
  <c r="R56" i="22"/>
  <c r="R8" i="22"/>
  <c r="R38" i="22"/>
  <c r="R50" i="22"/>
  <c r="R12" i="22"/>
  <c r="Q36" i="22"/>
  <c r="Q12" i="22"/>
  <c r="Q28" i="22"/>
  <c r="Q48" i="22"/>
  <c r="Q32" i="22"/>
  <c r="Q56" i="22"/>
  <c r="Q55" i="22"/>
  <c r="Q47" i="22"/>
  <c r="Q64" i="22"/>
  <c r="Q60" i="22"/>
  <c r="Q59" i="22"/>
  <c r="Q54" i="22"/>
  <c r="Q53" i="22"/>
  <c r="Q49" i="22"/>
  <c r="Q34" i="22"/>
  <c r="Q30" i="22"/>
  <c r="Q11" i="22"/>
  <c r="Q16" i="22"/>
  <c r="Q8" i="22"/>
  <c r="G169" i="22"/>
  <c r="G109" i="22"/>
  <c r="K221" i="22"/>
  <c r="O163" i="23"/>
  <c r="C67" i="24" s="1"/>
  <c r="O155" i="23"/>
  <c r="C59" i="24" s="1"/>
  <c r="M31" i="5"/>
  <c r="I31" i="5"/>
  <c r="K26" i="5"/>
  <c r="G26" i="5"/>
  <c r="K19" i="5"/>
  <c r="G19" i="5"/>
  <c r="K16" i="5"/>
  <c r="G16" i="5"/>
  <c r="R40" i="22" l="1"/>
  <c r="Q26" i="22"/>
  <c r="R35" i="22"/>
  <c r="P26" i="22"/>
  <c r="P35" i="22"/>
  <c r="Q46" i="22"/>
  <c r="P40" i="22"/>
  <c r="R46" i="22"/>
  <c r="Q40" i="22"/>
  <c r="Q35" i="22"/>
  <c r="R26" i="22"/>
  <c r="P15" i="22"/>
  <c r="G46" i="22"/>
  <c r="P46" i="22"/>
  <c r="R15" i="22"/>
  <c r="Q15" i="22"/>
  <c r="K119" i="1"/>
  <c r="J119" i="1"/>
  <c r="I119" i="1"/>
  <c r="H119" i="1"/>
  <c r="G119" i="1"/>
  <c r="F119" i="1"/>
  <c r="E119" i="1"/>
  <c r="D119" i="1"/>
  <c r="C119" i="1"/>
  <c r="K112" i="1"/>
  <c r="J112" i="1"/>
  <c r="I112" i="1"/>
  <c r="H112" i="1"/>
  <c r="G112" i="1"/>
  <c r="F112" i="1"/>
  <c r="E112" i="1"/>
  <c r="D112" i="1"/>
  <c r="C112" i="1"/>
  <c r="D72" i="1"/>
  <c r="E72" i="1"/>
  <c r="F72" i="1"/>
  <c r="G72" i="1"/>
  <c r="H72" i="1"/>
  <c r="I72" i="1"/>
  <c r="J72" i="1"/>
  <c r="K72" i="1"/>
  <c r="D65" i="1"/>
  <c r="E65" i="1"/>
  <c r="F65" i="1"/>
  <c r="G65" i="1"/>
  <c r="H65" i="1"/>
  <c r="I65" i="1"/>
  <c r="J65" i="1"/>
  <c r="K65" i="1"/>
  <c r="D77" i="1"/>
  <c r="E77" i="1"/>
  <c r="F77" i="1"/>
  <c r="G77" i="1"/>
  <c r="H77" i="1"/>
  <c r="I77" i="1"/>
  <c r="J77" i="1"/>
  <c r="K77" i="1"/>
  <c r="C77" i="1"/>
  <c r="C72" i="1"/>
  <c r="C65" i="1"/>
  <c r="C81" i="22" l="1"/>
  <c r="C89" i="22"/>
  <c r="C103" i="22"/>
  <c r="O139" i="2"/>
  <c r="D179" i="22" s="1"/>
  <c r="D178" i="22"/>
  <c r="O138" i="2"/>
  <c r="D177" i="22" s="1"/>
  <c r="O137" i="2"/>
  <c r="D176" i="22" s="1"/>
  <c r="O136" i="2"/>
  <c r="D175" i="22" s="1"/>
  <c r="O135" i="2"/>
  <c r="D174" i="22" s="1"/>
  <c r="O134" i="2"/>
  <c r="D173" i="22" s="1"/>
  <c r="O133" i="2"/>
  <c r="D172" i="22" s="1"/>
  <c r="O132" i="2"/>
  <c r="D171" i="22" s="1"/>
  <c r="O131" i="2"/>
  <c r="D170" i="22" s="1"/>
  <c r="O130" i="2"/>
  <c r="D169" i="22" s="1"/>
  <c r="O129" i="2"/>
  <c r="D168" i="22" s="1"/>
  <c r="O128" i="2"/>
  <c r="D167" i="22" s="1"/>
  <c r="O127" i="2"/>
  <c r="D166" i="22" s="1"/>
  <c r="O126" i="2"/>
  <c r="D165" i="22" s="1"/>
  <c r="O125" i="2"/>
  <c r="D164" i="22" s="1"/>
  <c r="O124" i="2"/>
  <c r="D163" i="22" s="1"/>
  <c r="O123" i="2"/>
  <c r="D162" i="22" s="1"/>
  <c r="O122" i="2"/>
  <c r="D161" i="22" s="1"/>
  <c r="O121" i="2"/>
  <c r="D160" i="22" s="1"/>
  <c r="O120" i="2"/>
  <c r="D159" i="22" s="1"/>
  <c r="O119" i="2"/>
  <c r="D158" i="22" s="1"/>
  <c r="O118" i="2"/>
  <c r="D157" i="22" s="1"/>
  <c r="O117" i="2"/>
  <c r="D156" i="22" s="1"/>
  <c r="O116" i="2"/>
  <c r="D155" i="22" s="1"/>
  <c r="O115" i="2"/>
  <c r="D154" i="22" s="1"/>
  <c r="D153" i="22"/>
  <c r="D152" i="22"/>
  <c r="O114" i="2"/>
  <c r="D151" i="22" s="1"/>
  <c r="O113" i="2"/>
  <c r="D150" i="22" s="1"/>
  <c r="O112" i="2"/>
  <c r="D149" i="22" s="1"/>
  <c r="O111" i="2"/>
  <c r="D148" i="22" s="1"/>
  <c r="O110" i="2"/>
  <c r="D147" i="22" s="1"/>
  <c r="D146" i="22"/>
  <c r="D145" i="22"/>
  <c r="D144" i="22"/>
  <c r="D143" i="22"/>
  <c r="D142" i="22"/>
  <c r="O109" i="2"/>
  <c r="D141" i="22" s="1"/>
  <c r="O108" i="2"/>
  <c r="D140" i="22" s="1"/>
  <c r="O107" i="2"/>
  <c r="D139" i="22" s="1"/>
  <c r="O106" i="2"/>
  <c r="D138" i="22" s="1"/>
  <c r="O105" i="2"/>
  <c r="D137" i="22" s="1"/>
  <c r="O104" i="2"/>
  <c r="D136" i="22" s="1"/>
  <c r="O103" i="2"/>
  <c r="D135" i="22" s="1"/>
  <c r="O102" i="2"/>
  <c r="D134" i="22" s="1"/>
  <c r="O101" i="2"/>
  <c r="D133" i="22" s="1"/>
  <c r="D132" i="22"/>
  <c r="O100" i="2"/>
  <c r="D131" i="22" s="1"/>
  <c r="O99" i="2"/>
  <c r="D130" i="22" s="1"/>
  <c r="E186" i="22"/>
  <c r="E185" i="22"/>
  <c r="E184" i="22"/>
  <c r="E183" i="22"/>
  <c r="E182" i="22"/>
  <c r="E181" i="22"/>
  <c r="O139" i="3"/>
  <c r="E179" i="22" s="1"/>
  <c r="E178" i="22"/>
  <c r="O138" i="3"/>
  <c r="E177" i="22" s="1"/>
  <c r="O137" i="3"/>
  <c r="E176" i="22" s="1"/>
  <c r="O136" i="3"/>
  <c r="E175" i="22" s="1"/>
  <c r="O135" i="3"/>
  <c r="E174" i="22" s="1"/>
  <c r="O134" i="3"/>
  <c r="E173" i="22" s="1"/>
  <c r="O133" i="3"/>
  <c r="E172" i="22" s="1"/>
  <c r="O132" i="3"/>
  <c r="E171" i="22" s="1"/>
  <c r="O131" i="3"/>
  <c r="E170" i="22" s="1"/>
  <c r="O130" i="3"/>
  <c r="E169" i="22" s="1"/>
  <c r="O129" i="3"/>
  <c r="E168" i="22" s="1"/>
  <c r="O128" i="3"/>
  <c r="E167" i="22" s="1"/>
  <c r="O127" i="3"/>
  <c r="E166" i="22" s="1"/>
  <c r="O126" i="3"/>
  <c r="E165" i="22" s="1"/>
  <c r="O125" i="3"/>
  <c r="E164" i="22" s="1"/>
  <c r="O124" i="3"/>
  <c r="E163" i="22" s="1"/>
  <c r="O123" i="3"/>
  <c r="E162" i="22" s="1"/>
  <c r="O122" i="3"/>
  <c r="E161" i="22" s="1"/>
  <c r="O121" i="3"/>
  <c r="E160" i="22" s="1"/>
  <c r="O120" i="3"/>
  <c r="E159" i="22" s="1"/>
  <c r="O119" i="3"/>
  <c r="E158" i="22" s="1"/>
  <c r="O118" i="3"/>
  <c r="E157" i="22" s="1"/>
  <c r="O117" i="3"/>
  <c r="E156" i="22" s="1"/>
  <c r="O116" i="3"/>
  <c r="E155" i="22" s="1"/>
  <c r="O115" i="3"/>
  <c r="E154" i="22" s="1"/>
  <c r="E153" i="22"/>
  <c r="O114" i="3"/>
  <c r="E151" i="22" s="1"/>
  <c r="O113" i="3"/>
  <c r="E150" i="22" s="1"/>
  <c r="O112" i="3"/>
  <c r="E149" i="22" s="1"/>
  <c r="O111" i="3"/>
  <c r="E148" i="22" s="1"/>
  <c r="O110" i="3"/>
  <c r="E147" i="22" s="1"/>
  <c r="E146" i="22"/>
  <c r="E145" i="22"/>
  <c r="E144" i="22"/>
  <c r="E143" i="22"/>
  <c r="E142" i="22"/>
  <c r="O109" i="3"/>
  <c r="E141" i="22" s="1"/>
  <c r="O108" i="3"/>
  <c r="E140" i="22" s="1"/>
  <c r="O107" i="3"/>
  <c r="E139" i="22" s="1"/>
  <c r="O106" i="3"/>
  <c r="E138" i="22" s="1"/>
  <c r="O105" i="3"/>
  <c r="E137" i="22" s="1"/>
  <c r="O104" i="3"/>
  <c r="E136" i="22" s="1"/>
  <c r="O103" i="3"/>
  <c r="E135" i="22" s="1"/>
  <c r="O102" i="3"/>
  <c r="E134" i="22" s="1"/>
  <c r="O101" i="3"/>
  <c r="E133" i="22" s="1"/>
  <c r="E132" i="22"/>
  <c r="O100" i="3"/>
  <c r="E131" i="22" s="1"/>
  <c r="O99" i="3"/>
  <c r="E130" i="22" s="1"/>
  <c r="F186" i="22"/>
  <c r="F185" i="22"/>
  <c r="F184" i="22"/>
  <c r="F183" i="22"/>
  <c r="F182" i="22"/>
  <c r="F181" i="22"/>
  <c r="F180" i="22"/>
  <c r="O139" i="4"/>
  <c r="F179" i="22" s="1"/>
  <c r="F178" i="22"/>
  <c r="O138" i="4"/>
  <c r="F177" i="22" s="1"/>
  <c r="O137" i="4"/>
  <c r="F176" i="22" s="1"/>
  <c r="O136" i="4"/>
  <c r="F175" i="22" s="1"/>
  <c r="O135" i="4"/>
  <c r="F174" i="22" s="1"/>
  <c r="O134" i="4"/>
  <c r="F173" i="22" s="1"/>
  <c r="O133" i="4"/>
  <c r="F172" i="22" s="1"/>
  <c r="O132" i="4"/>
  <c r="F171" i="22" s="1"/>
  <c r="O131" i="4"/>
  <c r="F170" i="22" s="1"/>
  <c r="O130" i="4"/>
  <c r="F169" i="22" s="1"/>
  <c r="O129" i="4"/>
  <c r="F168" i="22" s="1"/>
  <c r="O128" i="4"/>
  <c r="F167" i="22" s="1"/>
  <c r="O127" i="4"/>
  <c r="F166" i="22" s="1"/>
  <c r="O126" i="4"/>
  <c r="F165" i="22" s="1"/>
  <c r="O125" i="4"/>
  <c r="F164" i="22" s="1"/>
  <c r="O124" i="4"/>
  <c r="F163" i="22" s="1"/>
  <c r="O123" i="4"/>
  <c r="F162" i="22" s="1"/>
  <c r="O122" i="4"/>
  <c r="F161" i="22" s="1"/>
  <c r="O121" i="4"/>
  <c r="F160" i="22" s="1"/>
  <c r="O120" i="4"/>
  <c r="F159" i="22" s="1"/>
  <c r="O119" i="4"/>
  <c r="F158" i="22" s="1"/>
  <c r="O118" i="4"/>
  <c r="F157" i="22" s="1"/>
  <c r="O117" i="4"/>
  <c r="F156" i="22" s="1"/>
  <c r="O116" i="4"/>
  <c r="F155" i="22" s="1"/>
  <c r="O115" i="4"/>
  <c r="F154" i="22" s="1"/>
  <c r="F153" i="22"/>
  <c r="F152" i="22"/>
  <c r="O114" i="4"/>
  <c r="F151" i="22" s="1"/>
  <c r="O113" i="4"/>
  <c r="F150" i="22" s="1"/>
  <c r="O112" i="4"/>
  <c r="F149" i="22" s="1"/>
  <c r="O111" i="4"/>
  <c r="F148" i="22" s="1"/>
  <c r="O110" i="4"/>
  <c r="F147" i="22" s="1"/>
  <c r="F146" i="22"/>
  <c r="F145" i="22"/>
  <c r="F144" i="22"/>
  <c r="F143" i="22"/>
  <c r="F142" i="22"/>
  <c r="O109" i="4"/>
  <c r="F141" i="22" s="1"/>
  <c r="O108" i="4"/>
  <c r="F140" i="22" s="1"/>
  <c r="O107" i="4"/>
  <c r="F139" i="22" s="1"/>
  <c r="O106" i="4"/>
  <c r="F138" i="22" s="1"/>
  <c r="O105" i="4"/>
  <c r="F137" i="22" s="1"/>
  <c r="O104" i="4"/>
  <c r="F136" i="22" s="1"/>
  <c r="O103" i="4"/>
  <c r="F135" i="22" s="1"/>
  <c r="O102" i="4"/>
  <c r="F134" i="22" s="1"/>
  <c r="O101" i="4"/>
  <c r="F133" i="22" s="1"/>
  <c r="F132" i="22"/>
  <c r="O100" i="4"/>
  <c r="F131" i="22" s="1"/>
  <c r="O99" i="4"/>
  <c r="F130" i="22" s="1"/>
  <c r="H186" i="22"/>
  <c r="H185" i="22"/>
  <c r="H184" i="22"/>
  <c r="H63" i="22" s="1"/>
  <c r="H183" i="22"/>
  <c r="H182" i="22"/>
  <c r="H181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29" i="22" s="1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I186" i="22"/>
  <c r="I185" i="22"/>
  <c r="I184" i="22"/>
  <c r="I183" i="22"/>
  <c r="I182" i="22"/>
  <c r="I181" i="22"/>
  <c r="I180" i="22"/>
  <c r="I179" i="22"/>
  <c r="I178" i="22"/>
  <c r="I177" i="22"/>
  <c r="I176" i="22"/>
  <c r="I175" i="22"/>
  <c r="I174" i="22"/>
  <c r="I173" i="22"/>
  <c r="I172" i="22"/>
  <c r="I171" i="22"/>
  <c r="I170" i="22"/>
  <c r="I169" i="22"/>
  <c r="I168" i="22"/>
  <c r="I167" i="22"/>
  <c r="I166" i="22"/>
  <c r="I165" i="22"/>
  <c r="I164" i="22"/>
  <c r="I163" i="22"/>
  <c r="I162" i="22"/>
  <c r="I161" i="22"/>
  <c r="I160" i="22"/>
  <c r="I159" i="22"/>
  <c r="I158" i="22"/>
  <c r="I157" i="22"/>
  <c r="I156" i="22"/>
  <c r="I155" i="22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C186" i="22"/>
  <c r="C185" i="22"/>
  <c r="C184" i="22"/>
  <c r="C183" i="22"/>
  <c r="C182" i="22"/>
  <c r="C181" i="22"/>
  <c r="C180" i="22"/>
  <c r="O139" i="1"/>
  <c r="C179" i="22" s="1"/>
  <c r="C178" i="22"/>
  <c r="O138" i="1"/>
  <c r="C177" i="22" s="1"/>
  <c r="O137" i="1"/>
  <c r="C176" i="22" s="1"/>
  <c r="O136" i="1"/>
  <c r="C175" i="22" s="1"/>
  <c r="O135" i="1"/>
  <c r="C174" i="22" s="1"/>
  <c r="O134" i="1"/>
  <c r="C173" i="22" s="1"/>
  <c r="O133" i="1"/>
  <c r="C172" i="22" s="1"/>
  <c r="O132" i="1"/>
  <c r="C171" i="22" s="1"/>
  <c r="O131" i="1"/>
  <c r="C170" i="22" s="1"/>
  <c r="O130" i="1"/>
  <c r="C169" i="22" s="1"/>
  <c r="O129" i="1"/>
  <c r="C168" i="22" s="1"/>
  <c r="O128" i="1"/>
  <c r="C167" i="22" s="1"/>
  <c r="O127" i="1"/>
  <c r="C166" i="22" s="1"/>
  <c r="O126" i="1"/>
  <c r="C165" i="22" s="1"/>
  <c r="O125" i="1"/>
  <c r="C164" i="22" s="1"/>
  <c r="O124" i="1"/>
  <c r="C163" i="22" s="1"/>
  <c r="O123" i="1"/>
  <c r="C162" i="22" s="1"/>
  <c r="O122" i="1"/>
  <c r="C161" i="22" s="1"/>
  <c r="O121" i="1"/>
  <c r="C160" i="22" s="1"/>
  <c r="O120" i="1"/>
  <c r="C159" i="22" s="1"/>
  <c r="O119" i="1"/>
  <c r="C158" i="22" s="1"/>
  <c r="O118" i="1"/>
  <c r="C157" i="22" s="1"/>
  <c r="O117" i="1"/>
  <c r="C156" i="22" s="1"/>
  <c r="O116" i="1"/>
  <c r="C155" i="22" s="1"/>
  <c r="O115" i="1"/>
  <c r="C154" i="22" s="1"/>
  <c r="C153" i="22"/>
  <c r="C152" i="22"/>
  <c r="O114" i="1"/>
  <c r="C151" i="22" s="1"/>
  <c r="O113" i="1"/>
  <c r="C150" i="22" s="1"/>
  <c r="O112" i="1"/>
  <c r="C149" i="22" s="1"/>
  <c r="O111" i="1"/>
  <c r="C148" i="22" s="1"/>
  <c r="O110" i="1"/>
  <c r="C147" i="22" s="1"/>
  <c r="C146" i="22"/>
  <c r="C145" i="22"/>
  <c r="C144" i="22"/>
  <c r="C143" i="22"/>
  <c r="C142" i="22"/>
  <c r="O109" i="1"/>
  <c r="C141" i="22" s="1"/>
  <c r="O108" i="1"/>
  <c r="C140" i="22" s="1"/>
  <c r="O107" i="1"/>
  <c r="C139" i="22" s="1"/>
  <c r="O106" i="1"/>
  <c r="C138" i="22" s="1"/>
  <c r="O105" i="1"/>
  <c r="C137" i="22" s="1"/>
  <c r="O104" i="1"/>
  <c r="C136" i="22" s="1"/>
  <c r="O103" i="1"/>
  <c r="C135" i="22" s="1"/>
  <c r="O102" i="1"/>
  <c r="C134" i="22" s="1"/>
  <c r="O101" i="1"/>
  <c r="C133" i="22" s="1"/>
  <c r="C132" i="22"/>
  <c r="O100" i="1"/>
  <c r="C131" i="22" s="1"/>
  <c r="O99" i="1"/>
  <c r="C130" i="22" s="1"/>
  <c r="D126" i="22"/>
  <c r="D65" i="22" s="1"/>
  <c r="D125" i="22"/>
  <c r="D64" i="22" s="1"/>
  <c r="D124" i="22"/>
  <c r="D63" i="22" s="1"/>
  <c r="D123" i="22"/>
  <c r="D62" i="22" s="1"/>
  <c r="D122" i="22"/>
  <c r="D61" i="22" s="1"/>
  <c r="D121" i="22"/>
  <c r="D60" i="22" s="1"/>
  <c r="D120" i="22"/>
  <c r="D59" i="22" s="1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8" i="22"/>
  <c r="D77" i="22"/>
  <c r="D76" i="22"/>
  <c r="D75" i="22"/>
  <c r="D74" i="22"/>
  <c r="D73" i="22"/>
  <c r="D72" i="22"/>
  <c r="D71" i="22"/>
  <c r="E126" i="22"/>
  <c r="E65" i="22" s="1"/>
  <c r="E125" i="22"/>
  <c r="E124" i="22"/>
  <c r="E123" i="22"/>
  <c r="E122" i="22"/>
  <c r="E61" i="22" s="1"/>
  <c r="E121" i="22"/>
  <c r="E120" i="22"/>
  <c r="E59" i="22" s="1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29" i="22" s="1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H126" i="22"/>
  <c r="H125" i="22"/>
  <c r="H123" i="22"/>
  <c r="H122" i="22"/>
  <c r="H121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1" i="22"/>
  <c r="H90" i="22"/>
  <c r="H89" i="22"/>
  <c r="H26" i="22" s="1"/>
  <c r="H88" i="22"/>
  <c r="H87" i="22"/>
  <c r="H86" i="22"/>
  <c r="H85" i="22"/>
  <c r="H22" i="22" s="1"/>
  <c r="H84" i="22"/>
  <c r="H83" i="22"/>
  <c r="H82" i="22"/>
  <c r="H81" i="22"/>
  <c r="H15" i="22" s="1"/>
  <c r="H80" i="22"/>
  <c r="H79" i="22"/>
  <c r="H78" i="22"/>
  <c r="H77" i="22"/>
  <c r="H11" i="22" s="1"/>
  <c r="H76" i="22"/>
  <c r="H75" i="22"/>
  <c r="H74" i="22"/>
  <c r="H73" i="22"/>
  <c r="H7" i="22" s="1"/>
  <c r="H72" i="22"/>
  <c r="H71" i="22"/>
  <c r="H70" i="22"/>
  <c r="I126" i="22"/>
  <c r="I65" i="22" s="1"/>
  <c r="I125" i="22"/>
  <c r="I124" i="22"/>
  <c r="I123" i="22"/>
  <c r="I122" i="22"/>
  <c r="I61" i="22" s="1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8" i="22"/>
  <c r="C87" i="22"/>
  <c r="C86" i="22"/>
  <c r="C85" i="22"/>
  <c r="C84" i="22"/>
  <c r="C83" i="22"/>
  <c r="C82" i="22"/>
  <c r="C80" i="22"/>
  <c r="C79" i="22"/>
  <c r="C78" i="22"/>
  <c r="C77" i="22"/>
  <c r="C76" i="22"/>
  <c r="C75" i="22"/>
  <c r="C74" i="22"/>
  <c r="C73" i="22"/>
  <c r="C72" i="22"/>
  <c r="C71" i="22"/>
  <c r="C70" i="22"/>
  <c r="H30" i="22" l="1"/>
  <c r="H34" i="22"/>
  <c r="H38" i="22"/>
  <c r="H42" i="22"/>
  <c r="H46" i="22"/>
  <c r="H50" i="22"/>
  <c r="H54" i="22"/>
  <c r="H61" i="22"/>
  <c r="E30" i="22"/>
  <c r="E34" i="22"/>
  <c r="E38" i="22"/>
  <c r="E42" i="22"/>
  <c r="E46" i="22"/>
  <c r="E50" i="22"/>
  <c r="E54" i="22"/>
  <c r="D11" i="22"/>
  <c r="I60" i="22"/>
  <c r="I64" i="22"/>
  <c r="E60" i="22"/>
  <c r="E64" i="22"/>
  <c r="N181" i="22"/>
  <c r="N185" i="22"/>
  <c r="H64" i="22"/>
  <c r="F59" i="22"/>
  <c r="F63" i="22"/>
  <c r="H60" i="22"/>
  <c r="H65" i="22"/>
  <c r="F7" i="22"/>
  <c r="F11" i="22"/>
  <c r="F15" i="22"/>
  <c r="F22" i="22"/>
  <c r="F26" i="22"/>
  <c r="F30" i="22"/>
  <c r="F34" i="22"/>
  <c r="F38" i="22"/>
  <c r="F42" i="22"/>
  <c r="F46" i="22"/>
  <c r="F50" i="22"/>
  <c r="F54" i="22"/>
  <c r="F60" i="22"/>
  <c r="F64" i="22"/>
  <c r="E33" i="22"/>
  <c r="E37" i="22"/>
  <c r="E41" i="22"/>
  <c r="E45" i="22"/>
  <c r="E49" i="22"/>
  <c r="E53" i="22"/>
  <c r="D6" i="22"/>
  <c r="D10" i="22"/>
  <c r="F61" i="22"/>
  <c r="H31" i="22"/>
  <c r="H35" i="22"/>
  <c r="H39" i="22"/>
  <c r="H43" i="22"/>
  <c r="H47" i="22"/>
  <c r="H51" i="22"/>
  <c r="H55" i="22"/>
  <c r="H62" i="22"/>
  <c r="E31" i="22"/>
  <c r="E35" i="22"/>
  <c r="E39" i="22"/>
  <c r="E43" i="22"/>
  <c r="E47" i="22"/>
  <c r="E51" i="22"/>
  <c r="E55" i="22"/>
  <c r="D8" i="22"/>
  <c r="D12" i="22"/>
  <c r="N182" i="22"/>
  <c r="N186" i="22"/>
  <c r="F65" i="22"/>
  <c r="I62" i="22"/>
  <c r="E62" i="22"/>
  <c r="E6" i="22"/>
  <c r="E10" i="22"/>
  <c r="E14" i="22"/>
  <c r="E18" i="22"/>
  <c r="E25" i="22"/>
  <c r="I4" i="22"/>
  <c r="I8" i="22"/>
  <c r="I12" i="22"/>
  <c r="I16" i="22"/>
  <c r="I23" i="22"/>
  <c r="I31" i="22"/>
  <c r="I35" i="22"/>
  <c r="I39" i="22"/>
  <c r="I43" i="22"/>
  <c r="I47" i="22"/>
  <c r="I51" i="22"/>
  <c r="I55" i="22"/>
  <c r="H4" i="22"/>
  <c r="H6" i="22"/>
  <c r="H8" i="22"/>
  <c r="H12" i="22"/>
  <c r="H14" i="22"/>
  <c r="H16" i="22"/>
  <c r="H23" i="22"/>
  <c r="H27" i="22"/>
  <c r="F29" i="22"/>
  <c r="H32" i="22"/>
  <c r="H36" i="22"/>
  <c r="H40" i="22"/>
  <c r="H44" i="22"/>
  <c r="H48" i="22"/>
  <c r="H52" i="22"/>
  <c r="H58" i="22"/>
  <c r="E32" i="22"/>
  <c r="E36" i="22"/>
  <c r="E40" i="22"/>
  <c r="E44" i="22"/>
  <c r="E48" i="22"/>
  <c r="E52" i="22"/>
  <c r="E58" i="22"/>
  <c r="F4" i="22"/>
  <c r="F6" i="22"/>
  <c r="F8" i="22"/>
  <c r="F10" i="22"/>
  <c r="F12" i="22"/>
  <c r="F14" i="22"/>
  <c r="F16" i="22"/>
  <c r="F18" i="22"/>
  <c r="F23" i="22"/>
  <c r="F25" i="22"/>
  <c r="F27" i="22"/>
  <c r="F31" i="22"/>
  <c r="F33" i="22"/>
  <c r="F35" i="22"/>
  <c r="F37" i="22"/>
  <c r="F39" i="22"/>
  <c r="F41" i="22"/>
  <c r="F43" i="22"/>
  <c r="F45" i="22"/>
  <c r="F47" i="22"/>
  <c r="F49" i="22"/>
  <c r="F51" i="22"/>
  <c r="F53" i="22"/>
  <c r="F55" i="22"/>
  <c r="I5" i="22"/>
  <c r="I7" i="22"/>
  <c r="I9" i="22"/>
  <c r="I11" i="22"/>
  <c r="I17" i="22"/>
  <c r="I22" i="22"/>
  <c r="I24" i="22"/>
  <c r="I26" i="22"/>
  <c r="I28" i="22"/>
  <c r="I30" i="22"/>
  <c r="I32" i="22"/>
  <c r="I34" i="22"/>
  <c r="I36" i="22"/>
  <c r="I38" i="22"/>
  <c r="I40" i="22"/>
  <c r="I42" i="22"/>
  <c r="I44" i="22"/>
  <c r="I46" i="22"/>
  <c r="I48" i="22"/>
  <c r="I50" i="22"/>
  <c r="I52" i="22"/>
  <c r="I54" i="22"/>
  <c r="I58" i="22"/>
  <c r="H5" i="22"/>
  <c r="E5" i="22"/>
  <c r="E7" i="22"/>
  <c r="E9" i="22"/>
  <c r="E11" i="22"/>
  <c r="E13" i="22"/>
  <c r="E15" i="22"/>
  <c r="E17" i="22"/>
  <c r="E22" i="22"/>
  <c r="E24" i="22"/>
  <c r="E26" i="22"/>
  <c r="E28" i="22"/>
  <c r="D15" i="22"/>
  <c r="D22" i="22"/>
  <c r="D26" i="22"/>
  <c r="D30" i="22"/>
  <c r="D34" i="22"/>
  <c r="D38" i="22"/>
  <c r="D42" i="22"/>
  <c r="D46" i="22"/>
  <c r="D50" i="22"/>
  <c r="D54" i="22"/>
  <c r="D14" i="22"/>
  <c r="D18" i="22"/>
  <c r="D23" i="22"/>
  <c r="D25" i="22"/>
  <c r="D27" i="22"/>
  <c r="D31" i="22"/>
  <c r="D33" i="22"/>
  <c r="D35" i="22"/>
  <c r="D39" i="22"/>
  <c r="D43" i="22"/>
  <c r="D45" i="22"/>
  <c r="D47" i="22"/>
  <c r="D51" i="22"/>
  <c r="D55" i="22"/>
  <c r="D5" i="22"/>
  <c r="D9" i="22"/>
  <c r="C10" i="22"/>
  <c r="N92" i="22"/>
  <c r="C29" i="22"/>
  <c r="C45" i="22"/>
  <c r="N120" i="22"/>
  <c r="C59" i="22"/>
  <c r="C25" i="22"/>
  <c r="C41" i="22"/>
  <c r="C30" i="22"/>
  <c r="C42" i="22"/>
  <c r="C54" i="22"/>
  <c r="N125" i="22"/>
  <c r="C64" i="22"/>
  <c r="I6" i="22"/>
  <c r="I10" i="22"/>
  <c r="I14" i="22"/>
  <c r="I18" i="22"/>
  <c r="I25" i="22"/>
  <c r="I29" i="22"/>
  <c r="I33" i="22"/>
  <c r="I37" i="22"/>
  <c r="I41" i="22"/>
  <c r="I45" i="22"/>
  <c r="I49" i="22"/>
  <c r="I53" i="22"/>
  <c r="I59" i="22"/>
  <c r="I63" i="22"/>
  <c r="H9" i="22"/>
  <c r="H13" i="22"/>
  <c r="H17" i="22"/>
  <c r="H24" i="22"/>
  <c r="H28" i="22"/>
  <c r="E63" i="22"/>
  <c r="D17" i="22"/>
  <c r="D24" i="22"/>
  <c r="D28" i="22"/>
  <c r="D32" i="22"/>
  <c r="D36" i="22"/>
  <c r="D40" i="22"/>
  <c r="D44" i="22"/>
  <c r="D48" i="22"/>
  <c r="D52" i="22"/>
  <c r="D58" i="22"/>
  <c r="C16" i="22"/>
  <c r="I15" i="22"/>
  <c r="H10" i="22"/>
  <c r="H18" i="22"/>
  <c r="H25" i="22"/>
  <c r="H33" i="22"/>
  <c r="H37" i="22"/>
  <c r="H41" i="22"/>
  <c r="H45" i="22"/>
  <c r="H49" i="22"/>
  <c r="H53" i="22"/>
  <c r="D29" i="22"/>
  <c r="D37" i="22"/>
  <c r="D41" i="22"/>
  <c r="D49" i="22"/>
  <c r="D53" i="22"/>
  <c r="C14" i="22"/>
  <c r="C33" i="22"/>
  <c r="C53" i="22"/>
  <c r="C11" i="22"/>
  <c r="C26" i="22"/>
  <c r="C38" i="22"/>
  <c r="C50" i="22"/>
  <c r="C8" i="22"/>
  <c r="C12" i="22"/>
  <c r="C23" i="22"/>
  <c r="C27" i="22"/>
  <c r="C31" i="22"/>
  <c r="C35" i="22"/>
  <c r="C39" i="22"/>
  <c r="C43" i="22"/>
  <c r="C47" i="22"/>
  <c r="C51" i="22"/>
  <c r="C55" i="22"/>
  <c r="N122" i="22"/>
  <c r="C61" i="22"/>
  <c r="N126" i="22"/>
  <c r="C65" i="22"/>
  <c r="N183" i="22"/>
  <c r="I27" i="22"/>
  <c r="D7" i="22"/>
  <c r="C6" i="22"/>
  <c r="C18" i="22"/>
  <c r="C37" i="22"/>
  <c r="C49" i="22"/>
  <c r="N124" i="22"/>
  <c r="C63" i="22"/>
  <c r="C15" i="22"/>
  <c r="C7" i="22"/>
  <c r="C22" i="22"/>
  <c r="C34" i="22"/>
  <c r="C46" i="22"/>
  <c r="N121" i="22"/>
  <c r="C60" i="22"/>
  <c r="C5" i="22"/>
  <c r="C9" i="22"/>
  <c r="C13" i="22"/>
  <c r="C17" i="22"/>
  <c r="C24" i="22"/>
  <c r="C28" i="22"/>
  <c r="C32" i="22"/>
  <c r="C36" i="22"/>
  <c r="C40" i="22"/>
  <c r="C44" i="22"/>
  <c r="C48" i="22"/>
  <c r="C52" i="22"/>
  <c r="C58" i="22"/>
  <c r="N123" i="22"/>
  <c r="C62" i="22"/>
  <c r="F5" i="22"/>
  <c r="F9" i="22"/>
  <c r="F13" i="22"/>
  <c r="F17" i="22"/>
  <c r="F24" i="22"/>
  <c r="F28" i="22"/>
  <c r="F32" i="22"/>
  <c r="F36" i="22"/>
  <c r="F40" i="22"/>
  <c r="F44" i="22"/>
  <c r="F48" i="22"/>
  <c r="F52" i="22"/>
  <c r="F58" i="22"/>
  <c r="F62" i="22"/>
  <c r="E4" i="22"/>
  <c r="E8" i="22"/>
  <c r="E12" i="22"/>
  <c r="E16" i="22"/>
  <c r="E23" i="22"/>
  <c r="E27" i="22"/>
  <c r="N152" i="22"/>
  <c r="N180" i="22"/>
  <c r="N184" i="22"/>
  <c r="I13" i="22"/>
  <c r="D16" i="22"/>
  <c r="C4" i="22"/>
  <c r="U6" i="11"/>
  <c r="E190" i="22"/>
  <c r="L4" i="22" s="1"/>
  <c r="E19" i="6" l="1"/>
  <c r="F19" i="6"/>
  <c r="G19" i="6"/>
  <c r="H19" i="6"/>
  <c r="I19" i="6"/>
  <c r="J19" i="6"/>
  <c r="E47" i="2" l="1"/>
  <c r="L34" i="24" l="1"/>
  <c r="M34" i="24"/>
  <c r="N34" i="24"/>
  <c r="D34" i="24"/>
  <c r="E34" i="24"/>
  <c r="F34" i="24"/>
  <c r="G34" i="24"/>
  <c r="H34" i="24"/>
  <c r="I34" i="24"/>
  <c r="J34" i="24"/>
  <c r="O64" i="16" l="1"/>
  <c r="J87" i="22" l="1"/>
  <c r="E52" i="2"/>
  <c r="E60" i="2"/>
  <c r="J47" i="2"/>
  <c r="D79" i="22" l="1"/>
  <c r="D13" i="22" s="1"/>
  <c r="D70" i="22"/>
  <c r="D4" i="22" s="1"/>
  <c r="P24" i="22"/>
  <c r="S59" i="22"/>
  <c r="S60" i="22"/>
  <c r="S64" i="22" l="1"/>
  <c r="S62" i="22"/>
  <c r="S61" i="22"/>
  <c r="S63" i="22"/>
  <c r="S65" i="22"/>
  <c r="S29" i="22"/>
  <c r="C7" i="6" l="1"/>
  <c r="D7" i="6"/>
  <c r="E7" i="6"/>
  <c r="F7" i="6"/>
  <c r="G7" i="6"/>
  <c r="H7" i="6"/>
  <c r="I7" i="6"/>
  <c r="J7" i="6"/>
  <c r="K7" i="6"/>
  <c r="L7" i="6"/>
  <c r="M7" i="6"/>
  <c r="N7" i="6"/>
  <c r="C8" i="6"/>
  <c r="D8" i="6"/>
  <c r="E8" i="6"/>
  <c r="F8" i="6"/>
  <c r="G8" i="6"/>
  <c r="H8" i="6"/>
  <c r="I8" i="6"/>
  <c r="J8" i="6"/>
  <c r="K8" i="6"/>
  <c r="L8" i="6"/>
  <c r="M8" i="6"/>
  <c r="N8" i="6"/>
  <c r="C9" i="6"/>
  <c r="D9" i="6"/>
  <c r="E9" i="6"/>
  <c r="F9" i="6"/>
  <c r="G9" i="6"/>
  <c r="H9" i="6"/>
  <c r="I9" i="6"/>
  <c r="J9" i="6"/>
  <c r="K9" i="6"/>
  <c r="L9" i="6"/>
  <c r="M9" i="6"/>
  <c r="N9" i="6"/>
  <c r="C10" i="6"/>
  <c r="D10" i="6"/>
  <c r="E10" i="6"/>
  <c r="F10" i="6"/>
  <c r="G10" i="6"/>
  <c r="H10" i="6"/>
  <c r="I10" i="6"/>
  <c r="J10" i="6"/>
  <c r="K10" i="6"/>
  <c r="L10" i="6"/>
  <c r="M10" i="6"/>
  <c r="N10" i="6"/>
  <c r="C11" i="6"/>
  <c r="D11" i="6"/>
  <c r="E11" i="6"/>
  <c r="F11" i="6"/>
  <c r="G11" i="6"/>
  <c r="H11" i="6"/>
  <c r="I11" i="6"/>
  <c r="J11" i="6"/>
  <c r="K11" i="6"/>
  <c r="L11" i="6"/>
  <c r="M11" i="6"/>
  <c r="N11" i="6"/>
  <c r="C12" i="6"/>
  <c r="D12" i="6"/>
  <c r="E12" i="6"/>
  <c r="F12" i="6"/>
  <c r="G12" i="6"/>
  <c r="H12" i="6"/>
  <c r="I12" i="6"/>
  <c r="J12" i="6"/>
  <c r="K12" i="6"/>
  <c r="L12" i="6"/>
  <c r="M12" i="6"/>
  <c r="N12" i="6"/>
  <c r="C13" i="6"/>
  <c r="D13" i="6"/>
  <c r="E13" i="6"/>
  <c r="F13" i="6"/>
  <c r="G13" i="6"/>
  <c r="H13" i="6"/>
  <c r="I13" i="6"/>
  <c r="J13" i="6"/>
  <c r="K13" i="6"/>
  <c r="L13" i="6"/>
  <c r="M13" i="6"/>
  <c r="N13" i="6"/>
  <c r="C14" i="6"/>
  <c r="D14" i="6"/>
  <c r="E14" i="6"/>
  <c r="F14" i="6"/>
  <c r="G14" i="6"/>
  <c r="H14" i="6"/>
  <c r="I14" i="6"/>
  <c r="J14" i="6"/>
  <c r="K14" i="6"/>
  <c r="L14" i="6"/>
  <c r="M14" i="6"/>
  <c r="N14" i="6"/>
  <c r="C15" i="6"/>
  <c r="D15" i="6"/>
  <c r="E15" i="6"/>
  <c r="F15" i="6"/>
  <c r="G15" i="6"/>
  <c r="H15" i="6"/>
  <c r="I15" i="6"/>
  <c r="J15" i="6"/>
  <c r="K15" i="6"/>
  <c r="L15" i="6"/>
  <c r="M15" i="6"/>
  <c r="N15" i="6"/>
  <c r="C16" i="6"/>
  <c r="D16" i="6"/>
  <c r="E16" i="6"/>
  <c r="F16" i="6"/>
  <c r="G16" i="6"/>
  <c r="H16" i="6"/>
  <c r="I16" i="6"/>
  <c r="J16" i="6"/>
  <c r="K16" i="6"/>
  <c r="L16" i="6"/>
  <c r="M16" i="6"/>
  <c r="N16" i="6"/>
  <c r="C17" i="6"/>
  <c r="D17" i="6"/>
  <c r="E17" i="6"/>
  <c r="F17" i="6"/>
  <c r="G17" i="6"/>
  <c r="H17" i="6"/>
  <c r="I17" i="6"/>
  <c r="J17" i="6"/>
  <c r="K17" i="6"/>
  <c r="L17" i="6"/>
  <c r="M17" i="6"/>
  <c r="N17" i="6"/>
  <c r="C18" i="6"/>
  <c r="D18" i="6"/>
  <c r="E18" i="6"/>
  <c r="F18" i="6"/>
  <c r="G18" i="6"/>
  <c r="H18" i="6"/>
  <c r="I18" i="6"/>
  <c r="J18" i="6"/>
  <c r="K18" i="6"/>
  <c r="L18" i="6"/>
  <c r="M18" i="6"/>
  <c r="N18" i="6"/>
  <c r="C19" i="6"/>
  <c r="D19" i="6"/>
  <c r="K19" i="6"/>
  <c r="L19" i="6"/>
  <c r="M19" i="6"/>
  <c r="N19" i="6"/>
  <c r="C20" i="6"/>
  <c r="D20" i="6"/>
  <c r="E20" i="6"/>
  <c r="F20" i="6"/>
  <c r="G20" i="6"/>
  <c r="H20" i="6"/>
  <c r="I20" i="6"/>
  <c r="J20" i="6"/>
  <c r="K20" i="6"/>
  <c r="L20" i="6"/>
  <c r="M20" i="6"/>
  <c r="N20" i="6"/>
  <c r="C21" i="6"/>
  <c r="D21" i="6"/>
  <c r="E21" i="6"/>
  <c r="F21" i="6"/>
  <c r="G21" i="6"/>
  <c r="H21" i="6"/>
  <c r="I21" i="6"/>
  <c r="J21" i="6"/>
  <c r="K21" i="6"/>
  <c r="L21" i="6"/>
  <c r="M21" i="6"/>
  <c r="N21" i="6"/>
  <c r="C22" i="6"/>
  <c r="D22" i="6"/>
  <c r="E22" i="6"/>
  <c r="F22" i="6"/>
  <c r="G22" i="6"/>
  <c r="H22" i="6"/>
  <c r="I22" i="6"/>
  <c r="J22" i="6"/>
  <c r="K22" i="6"/>
  <c r="L22" i="6"/>
  <c r="M22" i="6"/>
  <c r="N22" i="6"/>
  <c r="C23" i="6"/>
  <c r="D23" i="6"/>
  <c r="E23" i="6"/>
  <c r="F23" i="6"/>
  <c r="G23" i="6"/>
  <c r="H23" i="6"/>
  <c r="I23" i="6"/>
  <c r="J23" i="6"/>
  <c r="K23" i="6"/>
  <c r="L23" i="6"/>
  <c r="M23" i="6"/>
  <c r="N23" i="6"/>
  <c r="C24" i="6"/>
  <c r="D24" i="6"/>
  <c r="E24" i="6"/>
  <c r="F24" i="6"/>
  <c r="G24" i="6"/>
  <c r="H24" i="6"/>
  <c r="I24" i="6"/>
  <c r="J24" i="6"/>
  <c r="K24" i="6"/>
  <c r="L24" i="6"/>
  <c r="M24" i="6"/>
  <c r="N24" i="6"/>
  <c r="C25" i="6"/>
  <c r="D25" i="6"/>
  <c r="E25" i="6"/>
  <c r="F25" i="6"/>
  <c r="G25" i="6"/>
  <c r="H25" i="6"/>
  <c r="I25" i="6"/>
  <c r="J25" i="6"/>
  <c r="K25" i="6"/>
  <c r="L25" i="6"/>
  <c r="M25" i="6"/>
  <c r="N25" i="6"/>
  <c r="C26" i="6"/>
  <c r="D26" i="6"/>
  <c r="E26" i="6"/>
  <c r="F26" i="6"/>
  <c r="G26" i="6"/>
  <c r="H26" i="6"/>
  <c r="I26" i="6"/>
  <c r="J26" i="6"/>
  <c r="K26" i="6"/>
  <c r="L26" i="6"/>
  <c r="M26" i="6"/>
  <c r="N26" i="6"/>
  <c r="C27" i="6"/>
  <c r="D27" i="6"/>
  <c r="E27" i="6"/>
  <c r="F27" i="6"/>
  <c r="G27" i="6"/>
  <c r="H27" i="6"/>
  <c r="I27" i="6"/>
  <c r="J27" i="6"/>
  <c r="K27" i="6"/>
  <c r="L27" i="6"/>
  <c r="M27" i="6"/>
  <c r="N27" i="6"/>
  <c r="C28" i="6"/>
  <c r="D28" i="6"/>
  <c r="E28" i="6"/>
  <c r="F28" i="6"/>
  <c r="G28" i="6"/>
  <c r="H28" i="6"/>
  <c r="I28" i="6"/>
  <c r="J28" i="6"/>
  <c r="K28" i="6"/>
  <c r="L28" i="6"/>
  <c r="M28" i="6"/>
  <c r="N28" i="6"/>
  <c r="C29" i="6"/>
  <c r="D29" i="6"/>
  <c r="E29" i="6"/>
  <c r="F29" i="6"/>
  <c r="G29" i="6"/>
  <c r="H29" i="6"/>
  <c r="I29" i="6"/>
  <c r="J29" i="6"/>
  <c r="K29" i="6"/>
  <c r="L29" i="6"/>
  <c r="M29" i="6"/>
  <c r="N29" i="6"/>
  <c r="C30" i="6"/>
  <c r="D30" i="6"/>
  <c r="E30" i="6"/>
  <c r="F30" i="6"/>
  <c r="G30" i="6"/>
  <c r="H30" i="6"/>
  <c r="I30" i="6"/>
  <c r="J30" i="6"/>
  <c r="K30" i="6"/>
  <c r="L30" i="6"/>
  <c r="M30" i="6"/>
  <c r="N30" i="6"/>
  <c r="C31" i="6"/>
  <c r="D31" i="6"/>
  <c r="E31" i="6"/>
  <c r="F31" i="6"/>
  <c r="G31" i="6"/>
  <c r="H31" i="6"/>
  <c r="I31" i="6"/>
  <c r="J31" i="6"/>
  <c r="K31" i="6"/>
  <c r="L31" i="6"/>
  <c r="M31" i="6"/>
  <c r="N31" i="6"/>
  <c r="C32" i="6"/>
  <c r="D32" i="6"/>
  <c r="E32" i="6"/>
  <c r="F32" i="6"/>
  <c r="G32" i="6"/>
  <c r="H32" i="6"/>
  <c r="I32" i="6"/>
  <c r="J32" i="6"/>
  <c r="K32" i="6"/>
  <c r="L32" i="6"/>
  <c r="M32" i="6"/>
  <c r="N32" i="6"/>
  <c r="C33" i="6"/>
  <c r="D33" i="6"/>
  <c r="E33" i="6"/>
  <c r="F33" i="6"/>
  <c r="G33" i="6"/>
  <c r="H33" i="6"/>
  <c r="I33" i="6"/>
  <c r="J33" i="6"/>
  <c r="K33" i="6"/>
  <c r="L33" i="6"/>
  <c r="M33" i="6"/>
  <c r="N33" i="6"/>
  <c r="C34" i="6"/>
  <c r="D34" i="6"/>
  <c r="E34" i="6"/>
  <c r="F34" i="6"/>
  <c r="G34" i="6"/>
  <c r="H34" i="6"/>
  <c r="I34" i="6"/>
  <c r="J34" i="6"/>
  <c r="K34" i="6"/>
  <c r="L34" i="6"/>
  <c r="M34" i="6"/>
  <c r="N34" i="6"/>
  <c r="C35" i="6"/>
  <c r="D35" i="6"/>
  <c r="E35" i="6"/>
  <c r="F35" i="6"/>
  <c r="G35" i="6"/>
  <c r="H35" i="6"/>
  <c r="I35" i="6"/>
  <c r="J35" i="6"/>
  <c r="K35" i="6"/>
  <c r="L35" i="6"/>
  <c r="M35" i="6"/>
  <c r="N35" i="6"/>
  <c r="C36" i="6"/>
  <c r="D36" i="6"/>
  <c r="E36" i="6"/>
  <c r="F36" i="6"/>
  <c r="G36" i="6"/>
  <c r="H36" i="6"/>
  <c r="I36" i="6"/>
  <c r="J36" i="6"/>
  <c r="K36" i="6"/>
  <c r="L36" i="6"/>
  <c r="M36" i="6"/>
  <c r="N36" i="6"/>
  <c r="C37" i="6"/>
  <c r="D37" i="6"/>
  <c r="E37" i="6"/>
  <c r="F37" i="6"/>
  <c r="G37" i="6"/>
  <c r="H37" i="6"/>
  <c r="I37" i="6"/>
  <c r="J37" i="6"/>
  <c r="K37" i="6"/>
  <c r="L37" i="6"/>
  <c r="M37" i="6"/>
  <c r="N37" i="6"/>
  <c r="C38" i="6"/>
  <c r="D38" i="6"/>
  <c r="E38" i="6"/>
  <c r="F38" i="6"/>
  <c r="G38" i="6"/>
  <c r="H38" i="6"/>
  <c r="I38" i="6"/>
  <c r="J38" i="6"/>
  <c r="K38" i="6"/>
  <c r="L38" i="6"/>
  <c r="M38" i="6"/>
  <c r="N38" i="6"/>
  <c r="C39" i="6"/>
  <c r="D39" i="6"/>
  <c r="E39" i="6"/>
  <c r="F39" i="6"/>
  <c r="G39" i="6"/>
  <c r="H39" i="6"/>
  <c r="I39" i="6"/>
  <c r="J39" i="6"/>
  <c r="K39" i="6"/>
  <c r="L39" i="6"/>
  <c r="M39" i="6"/>
  <c r="N39" i="6"/>
  <c r="C40" i="6"/>
  <c r="D40" i="6"/>
  <c r="E40" i="6"/>
  <c r="F40" i="6"/>
  <c r="G40" i="6"/>
  <c r="H40" i="6"/>
  <c r="I40" i="6"/>
  <c r="J40" i="6"/>
  <c r="K40" i="6"/>
  <c r="L40" i="6"/>
  <c r="M40" i="6"/>
  <c r="N40" i="6"/>
  <c r="C41" i="6"/>
  <c r="D41" i="6"/>
  <c r="E41" i="6"/>
  <c r="F41" i="6"/>
  <c r="G41" i="6"/>
  <c r="H41" i="6"/>
  <c r="I41" i="6"/>
  <c r="J41" i="6"/>
  <c r="K41" i="6"/>
  <c r="L41" i="6"/>
  <c r="M41" i="6"/>
  <c r="N41" i="6"/>
  <c r="C42" i="6"/>
  <c r="D42" i="6"/>
  <c r="E42" i="6"/>
  <c r="F42" i="6"/>
  <c r="G42" i="6"/>
  <c r="H42" i="6"/>
  <c r="I42" i="6"/>
  <c r="J42" i="6"/>
  <c r="K42" i="6"/>
  <c r="L42" i="6"/>
  <c r="M42" i="6"/>
  <c r="N42" i="6"/>
  <c r="C43" i="6"/>
  <c r="D43" i="6"/>
  <c r="E43" i="6"/>
  <c r="F43" i="6"/>
  <c r="G43" i="6"/>
  <c r="H43" i="6"/>
  <c r="I43" i="6"/>
  <c r="J43" i="6"/>
  <c r="K43" i="6"/>
  <c r="L43" i="6"/>
  <c r="M43" i="6"/>
  <c r="N43" i="6"/>
  <c r="C44" i="6"/>
  <c r="D44" i="6"/>
  <c r="E44" i="6"/>
  <c r="F44" i="6"/>
  <c r="G44" i="6"/>
  <c r="H44" i="6"/>
  <c r="I44" i="6"/>
  <c r="J44" i="6"/>
  <c r="K44" i="6"/>
  <c r="L44" i="6"/>
  <c r="M44" i="6"/>
  <c r="N44" i="6"/>
  <c r="C45" i="6"/>
  <c r="D45" i="6"/>
  <c r="E45" i="6"/>
  <c r="F45" i="6"/>
  <c r="G45" i="6"/>
  <c r="H45" i="6"/>
  <c r="I45" i="6"/>
  <c r="J45" i="6"/>
  <c r="K45" i="6"/>
  <c r="L45" i="6"/>
  <c r="M45" i="6"/>
  <c r="N45" i="6"/>
  <c r="C46" i="6"/>
  <c r="D46" i="6"/>
  <c r="E46" i="6"/>
  <c r="F46" i="6"/>
  <c r="G46" i="6"/>
  <c r="H46" i="6"/>
  <c r="I46" i="6"/>
  <c r="J46" i="6"/>
  <c r="K46" i="6"/>
  <c r="L46" i="6"/>
  <c r="M46" i="6"/>
  <c r="N46" i="6"/>
  <c r="C47" i="6"/>
  <c r="D47" i="6"/>
  <c r="E47" i="6"/>
  <c r="F47" i="6"/>
  <c r="G47" i="6"/>
  <c r="H47" i="6"/>
  <c r="I47" i="6"/>
  <c r="J47" i="6"/>
  <c r="K47" i="6"/>
  <c r="L47" i="6"/>
  <c r="M47" i="6"/>
  <c r="N47" i="6"/>
  <c r="D6" i="6"/>
  <c r="E6" i="6"/>
  <c r="F6" i="6"/>
  <c r="G6" i="6"/>
  <c r="H6" i="6"/>
  <c r="I6" i="6"/>
  <c r="J6" i="6"/>
  <c r="K6" i="6"/>
  <c r="L6" i="6"/>
  <c r="M6" i="6"/>
  <c r="N6" i="6"/>
  <c r="C6" i="6"/>
  <c r="C6" i="5"/>
  <c r="C7" i="3"/>
  <c r="D7" i="3"/>
  <c r="E7" i="3"/>
  <c r="F7" i="3"/>
  <c r="G7" i="3"/>
  <c r="H7" i="3"/>
  <c r="I7" i="3"/>
  <c r="J7" i="3"/>
  <c r="K7" i="3"/>
  <c r="L7" i="3"/>
  <c r="M7" i="3"/>
  <c r="N7" i="3"/>
  <c r="C8" i="3"/>
  <c r="D8" i="3"/>
  <c r="E8" i="3"/>
  <c r="F8" i="3"/>
  <c r="G8" i="3"/>
  <c r="H8" i="3"/>
  <c r="I8" i="3"/>
  <c r="J8" i="3"/>
  <c r="K8" i="3"/>
  <c r="L8" i="3"/>
  <c r="M8" i="3"/>
  <c r="N8" i="3"/>
  <c r="C9" i="3"/>
  <c r="D9" i="3"/>
  <c r="E9" i="3"/>
  <c r="F9" i="3"/>
  <c r="G9" i="3"/>
  <c r="H9" i="3"/>
  <c r="I9" i="3"/>
  <c r="J9" i="3"/>
  <c r="K9" i="3"/>
  <c r="L9" i="3"/>
  <c r="M9" i="3"/>
  <c r="N9" i="3"/>
  <c r="C10" i="3"/>
  <c r="D10" i="3"/>
  <c r="E10" i="3"/>
  <c r="F10" i="3"/>
  <c r="G10" i="3"/>
  <c r="H10" i="3"/>
  <c r="I10" i="3"/>
  <c r="J10" i="3"/>
  <c r="K10" i="3"/>
  <c r="L10" i="3"/>
  <c r="M10" i="3"/>
  <c r="N10" i="3"/>
  <c r="C11" i="3"/>
  <c r="D11" i="3"/>
  <c r="E11" i="3"/>
  <c r="F11" i="3"/>
  <c r="G11" i="3"/>
  <c r="H11" i="3"/>
  <c r="I11" i="3"/>
  <c r="J11" i="3"/>
  <c r="K11" i="3"/>
  <c r="L11" i="3"/>
  <c r="M11" i="3"/>
  <c r="N11" i="3"/>
  <c r="C12" i="3"/>
  <c r="D12" i="3"/>
  <c r="E12" i="3"/>
  <c r="F12" i="3"/>
  <c r="G12" i="3"/>
  <c r="H12" i="3"/>
  <c r="I12" i="3"/>
  <c r="J12" i="3"/>
  <c r="K12" i="3"/>
  <c r="L12" i="3"/>
  <c r="M12" i="3"/>
  <c r="N12" i="3"/>
  <c r="C13" i="3"/>
  <c r="D13" i="3"/>
  <c r="E13" i="3"/>
  <c r="F13" i="3"/>
  <c r="G13" i="3"/>
  <c r="H13" i="3"/>
  <c r="I13" i="3"/>
  <c r="J13" i="3"/>
  <c r="K13" i="3"/>
  <c r="L13" i="3"/>
  <c r="M13" i="3"/>
  <c r="N13" i="3"/>
  <c r="C14" i="3"/>
  <c r="D14" i="3"/>
  <c r="E14" i="3"/>
  <c r="F14" i="3"/>
  <c r="G14" i="3"/>
  <c r="H14" i="3"/>
  <c r="I14" i="3"/>
  <c r="J14" i="3"/>
  <c r="K14" i="3"/>
  <c r="L14" i="3"/>
  <c r="M14" i="3"/>
  <c r="N14" i="3"/>
  <c r="C15" i="3"/>
  <c r="D15" i="3"/>
  <c r="E15" i="3"/>
  <c r="F15" i="3"/>
  <c r="G15" i="3"/>
  <c r="H15" i="3"/>
  <c r="I15" i="3"/>
  <c r="J15" i="3"/>
  <c r="K15" i="3"/>
  <c r="L15" i="3"/>
  <c r="M15" i="3"/>
  <c r="N15" i="3"/>
  <c r="C16" i="3"/>
  <c r="D16" i="3"/>
  <c r="E16" i="3"/>
  <c r="F16" i="3"/>
  <c r="G16" i="3"/>
  <c r="H16" i="3"/>
  <c r="I16" i="3"/>
  <c r="J16" i="3"/>
  <c r="K16" i="3"/>
  <c r="L16" i="3"/>
  <c r="M16" i="3"/>
  <c r="N16" i="3"/>
  <c r="C17" i="3"/>
  <c r="D17" i="3"/>
  <c r="E17" i="3"/>
  <c r="F17" i="3"/>
  <c r="G17" i="3"/>
  <c r="H17" i="3"/>
  <c r="I17" i="3"/>
  <c r="J17" i="3"/>
  <c r="K17" i="3"/>
  <c r="L17" i="3"/>
  <c r="M17" i="3"/>
  <c r="N17" i="3"/>
  <c r="C18" i="3"/>
  <c r="D18" i="3"/>
  <c r="E18" i="3"/>
  <c r="F18" i="3"/>
  <c r="G18" i="3"/>
  <c r="H18" i="3"/>
  <c r="I18" i="3"/>
  <c r="J18" i="3"/>
  <c r="K18" i="3"/>
  <c r="L18" i="3"/>
  <c r="M18" i="3"/>
  <c r="N18" i="3"/>
  <c r="C19" i="3"/>
  <c r="D19" i="3"/>
  <c r="E19" i="3"/>
  <c r="F19" i="3"/>
  <c r="G19" i="3"/>
  <c r="H19" i="3"/>
  <c r="I19" i="3"/>
  <c r="J19" i="3"/>
  <c r="K19" i="3"/>
  <c r="L19" i="3"/>
  <c r="M19" i="3"/>
  <c r="N19" i="3"/>
  <c r="C20" i="3"/>
  <c r="D20" i="3"/>
  <c r="E20" i="3"/>
  <c r="F20" i="3"/>
  <c r="G20" i="3"/>
  <c r="H20" i="3"/>
  <c r="I20" i="3"/>
  <c r="J20" i="3"/>
  <c r="K20" i="3"/>
  <c r="L20" i="3"/>
  <c r="M20" i="3"/>
  <c r="N20" i="3"/>
  <c r="C21" i="3"/>
  <c r="D21" i="3"/>
  <c r="E21" i="3"/>
  <c r="F21" i="3"/>
  <c r="G21" i="3"/>
  <c r="H21" i="3"/>
  <c r="I21" i="3"/>
  <c r="J21" i="3"/>
  <c r="K21" i="3"/>
  <c r="L21" i="3"/>
  <c r="M21" i="3"/>
  <c r="N21" i="3"/>
  <c r="C22" i="3"/>
  <c r="D22" i="3"/>
  <c r="E22" i="3"/>
  <c r="F22" i="3"/>
  <c r="G22" i="3"/>
  <c r="H22" i="3"/>
  <c r="I22" i="3"/>
  <c r="J22" i="3"/>
  <c r="K22" i="3"/>
  <c r="L22" i="3"/>
  <c r="M22" i="3"/>
  <c r="N22" i="3"/>
  <c r="C23" i="3"/>
  <c r="D23" i="3"/>
  <c r="E23" i="3"/>
  <c r="F23" i="3"/>
  <c r="G23" i="3"/>
  <c r="H23" i="3"/>
  <c r="I23" i="3"/>
  <c r="J23" i="3"/>
  <c r="K23" i="3"/>
  <c r="L23" i="3"/>
  <c r="M23" i="3"/>
  <c r="N23" i="3"/>
  <c r="C24" i="3"/>
  <c r="D24" i="3"/>
  <c r="E24" i="3"/>
  <c r="F24" i="3"/>
  <c r="G24" i="3"/>
  <c r="H24" i="3"/>
  <c r="I24" i="3"/>
  <c r="J24" i="3"/>
  <c r="K24" i="3"/>
  <c r="L24" i="3"/>
  <c r="M24" i="3"/>
  <c r="N24" i="3"/>
  <c r="C25" i="3"/>
  <c r="D25" i="3"/>
  <c r="E25" i="3"/>
  <c r="F25" i="3"/>
  <c r="G25" i="3"/>
  <c r="H25" i="3"/>
  <c r="I25" i="3"/>
  <c r="J25" i="3"/>
  <c r="K25" i="3"/>
  <c r="L25" i="3"/>
  <c r="M25" i="3"/>
  <c r="N25" i="3"/>
  <c r="C26" i="3"/>
  <c r="D26" i="3"/>
  <c r="E26" i="3"/>
  <c r="F26" i="3"/>
  <c r="G26" i="3"/>
  <c r="H26" i="3"/>
  <c r="I26" i="3"/>
  <c r="J26" i="3"/>
  <c r="K26" i="3"/>
  <c r="L26" i="3"/>
  <c r="M26" i="3"/>
  <c r="N26" i="3"/>
  <c r="C27" i="3"/>
  <c r="D27" i="3"/>
  <c r="E27" i="3"/>
  <c r="F27" i="3"/>
  <c r="G27" i="3"/>
  <c r="H27" i="3"/>
  <c r="I27" i="3"/>
  <c r="J27" i="3"/>
  <c r="K27" i="3"/>
  <c r="L27" i="3"/>
  <c r="M27" i="3"/>
  <c r="N27" i="3"/>
  <c r="C28" i="3"/>
  <c r="D28" i="3"/>
  <c r="E28" i="3"/>
  <c r="F28" i="3"/>
  <c r="G28" i="3"/>
  <c r="H28" i="3"/>
  <c r="I28" i="3"/>
  <c r="J28" i="3"/>
  <c r="K28" i="3"/>
  <c r="L28" i="3"/>
  <c r="M28" i="3"/>
  <c r="N28" i="3"/>
  <c r="C29" i="3"/>
  <c r="D29" i="3"/>
  <c r="E29" i="3"/>
  <c r="F29" i="3"/>
  <c r="G29" i="3"/>
  <c r="H29" i="3"/>
  <c r="I29" i="3"/>
  <c r="J29" i="3"/>
  <c r="K29" i="3"/>
  <c r="L29" i="3"/>
  <c r="M29" i="3"/>
  <c r="N29" i="3"/>
  <c r="C30" i="3"/>
  <c r="D30" i="3"/>
  <c r="E30" i="3"/>
  <c r="F30" i="3"/>
  <c r="G30" i="3"/>
  <c r="H30" i="3"/>
  <c r="I30" i="3"/>
  <c r="J30" i="3"/>
  <c r="K30" i="3"/>
  <c r="L30" i="3"/>
  <c r="M30" i="3"/>
  <c r="N30" i="3"/>
  <c r="C31" i="3"/>
  <c r="D31" i="3"/>
  <c r="E31" i="3"/>
  <c r="F31" i="3"/>
  <c r="G31" i="3"/>
  <c r="H31" i="3"/>
  <c r="I31" i="3"/>
  <c r="J31" i="3"/>
  <c r="K31" i="3"/>
  <c r="L31" i="3"/>
  <c r="M31" i="3"/>
  <c r="N31" i="3"/>
  <c r="C32" i="3"/>
  <c r="D32" i="3"/>
  <c r="E32" i="3"/>
  <c r="F32" i="3"/>
  <c r="G32" i="3"/>
  <c r="H32" i="3"/>
  <c r="I32" i="3"/>
  <c r="J32" i="3"/>
  <c r="K32" i="3"/>
  <c r="L32" i="3"/>
  <c r="M32" i="3"/>
  <c r="N32" i="3"/>
  <c r="C33" i="3"/>
  <c r="D33" i="3"/>
  <c r="E33" i="3"/>
  <c r="F33" i="3"/>
  <c r="G33" i="3"/>
  <c r="H33" i="3"/>
  <c r="I33" i="3"/>
  <c r="J33" i="3"/>
  <c r="K33" i="3"/>
  <c r="L33" i="3"/>
  <c r="M33" i="3"/>
  <c r="N33" i="3"/>
  <c r="C34" i="3"/>
  <c r="D34" i="3"/>
  <c r="E34" i="3"/>
  <c r="F34" i="3"/>
  <c r="G34" i="3"/>
  <c r="H34" i="3"/>
  <c r="I34" i="3"/>
  <c r="J34" i="3"/>
  <c r="K34" i="3"/>
  <c r="L34" i="3"/>
  <c r="M34" i="3"/>
  <c r="N34" i="3"/>
  <c r="C35" i="3"/>
  <c r="D35" i="3"/>
  <c r="E35" i="3"/>
  <c r="F35" i="3"/>
  <c r="G35" i="3"/>
  <c r="H35" i="3"/>
  <c r="I35" i="3"/>
  <c r="J35" i="3"/>
  <c r="K35" i="3"/>
  <c r="L35" i="3"/>
  <c r="M35" i="3"/>
  <c r="N35" i="3"/>
  <c r="C36" i="3"/>
  <c r="D36" i="3"/>
  <c r="E36" i="3"/>
  <c r="F36" i="3"/>
  <c r="G36" i="3"/>
  <c r="H36" i="3"/>
  <c r="I36" i="3"/>
  <c r="J36" i="3"/>
  <c r="K36" i="3"/>
  <c r="L36" i="3"/>
  <c r="M36" i="3"/>
  <c r="N36" i="3"/>
  <c r="C37" i="3"/>
  <c r="D37" i="3"/>
  <c r="E37" i="3"/>
  <c r="F37" i="3"/>
  <c r="G37" i="3"/>
  <c r="H37" i="3"/>
  <c r="I37" i="3"/>
  <c r="J37" i="3"/>
  <c r="K37" i="3"/>
  <c r="L37" i="3"/>
  <c r="M37" i="3"/>
  <c r="N37" i="3"/>
  <c r="C38" i="3"/>
  <c r="D38" i="3"/>
  <c r="E38" i="3"/>
  <c r="F38" i="3"/>
  <c r="G38" i="3"/>
  <c r="H38" i="3"/>
  <c r="I38" i="3"/>
  <c r="J38" i="3"/>
  <c r="K38" i="3"/>
  <c r="L38" i="3"/>
  <c r="M38" i="3"/>
  <c r="N38" i="3"/>
  <c r="C39" i="3"/>
  <c r="D39" i="3"/>
  <c r="E39" i="3"/>
  <c r="F39" i="3"/>
  <c r="G39" i="3"/>
  <c r="H39" i="3"/>
  <c r="I39" i="3"/>
  <c r="J39" i="3"/>
  <c r="K39" i="3"/>
  <c r="L39" i="3"/>
  <c r="M39" i="3"/>
  <c r="N39" i="3"/>
  <c r="C40" i="3"/>
  <c r="D40" i="3"/>
  <c r="E40" i="3"/>
  <c r="F40" i="3"/>
  <c r="G40" i="3"/>
  <c r="H40" i="3"/>
  <c r="I40" i="3"/>
  <c r="J40" i="3"/>
  <c r="K40" i="3"/>
  <c r="L40" i="3"/>
  <c r="M40" i="3"/>
  <c r="N40" i="3"/>
  <c r="C41" i="3"/>
  <c r="D41" i="3"/>
  <c r="E41" i="3"/>
  <c r="F41" i="3"/>
  <c r="G41" i="3"/>
  <c r="H41" i="3"/>
  <c r="I41" i="3"/>
  <c r="J41" i="3"/>
  <c r="K41" i="3"/>
  <c r="L41" i="3"/>
  <c r="M41" i="3"/>
  <c r="N41" i="3"/>
  <c r="C42" i="3"/>
  <c r="D42" i="3"/>
  <c r="E42" i="3"/>
  <c r="F42" i="3"/>
  <c r="G42" i="3"/>
  <c r="H42" i="3"/>
  <c r="I42" i="3"/>
  <c r="J42" i="3"/>
  <c r="K42" i="3"/>
  <c r="L42" i="3"/>
  <c r="M42" i="3"/>
  <c r="N42" i="3"/>
  <c r="C43" i="3"/>
  <c r="D43" i="3"/>
  <c r="E43" i="3"/>
  <c r="F43" i="3"/>
  <c r="G43" i="3"/>
  <c r="H43" i="3"/>
  <c r="I43" i="3"/>
  <c r="J43" i="3"/>
  <c r="K43" i="3"/>
  <c r="L43" i="3"/>
  <c r="M43" i="3"/>
  <c r="N43" i="3"/>
  <c r="C44" i="3"/>
  <c r="D44" i="3"/>
  <c r="E44" i="3"/>
  <c r="F44" i="3"/>
  <c r="G44" i="3"/>
  <c r="H44" i="3"/>
  <c r="I44" i="3"/>
  <c r="J44" i="3"/>
  <c r="K44" i="3"/>
  <c r="L44" i="3"/>
  <c r="M44" i="3"/>
  <c r="N44" i="3"/>
  <c r="C45" i="3"/>
  <c r="D45" i="3"/>
  <c r="E45" i="3"/>
  <c r="F45" i="3"/>
  <c r="G45" i="3"/>
  <c r="H45" i="3"/>
  <c r="I45" i="3"/>
  <c r="J45" i="3"/>
  <c r="K45" i="3"/>
  <c r="L45" i="3"/>
  <c r="M45" i="3"/>
  <c r="N45" i="3"/>
  <c r="C46" i="3"/>
  <c r="D46" i="3"/>
  <c r="E46" i="3"/>
  <c r="F46" i="3"/>
  <c r="G46" i="3"/>
  <c r="H46" i="3"/>
  <c r="I46" i="3"/>
  <c r="J46" i="3"/>
  <c r="K46" i="3"/>
  <c r="L46" i="3"/>
  <c r="M46" i="3"/>
  <c r="N46" i="3"/>
  <c r="C47" i="3"/>
  <c r="D47" i="3"/>
  <c r="E47" i="3"/>
  <c r="F47" i="3"/>
  <c r="G47" i="3"/>
  <c r="H47" i="3"/>
  <c r="I47" i="3"/>
  <c r="J47" i="3"/>
  <c r="K47" i="3"/>
  <c r="L47" i="3"/>
  <c r="M47" i="3"/>
  <c r="N47" i="3"/>
  <c r="D6" i="3"/>
  <c r="E6" i="3"/>
  <c r="F6" i="3"/>
  <c r="G6" i="3"/>
  <c r="H6" i="3"/>
  <c r="I6" i="3"/>
  <c r="J6" i="3"/>
  <c r="K6" i="3"/>
  <c r="L6" i="3"/>
  <c r="M6" i="3"/>
  <c r="N6" i="3"/>
  <c r="C7" i="2"/>
  <c r="D7" i="2"/>
  <c r="E7" i="2"/>
  <c r="F7" i="2"/>
  <c r="G7" i="2"/>
  <c r="H7" i="2"/>
  <c r="I7" i="2"/>
  <c r="J7" i="2"/>
  <c r="K7" i="2"/>
  <c r="L7" i="2"/>
  <c r="M7" i="2"/>
  <c r="N7" i="2"/>
  <c r="C8" i="2"/>
  <c r="D8" i="2"/>
  <c r="E8" i="2"/>
  <c r="F8" i="2"/>
  <c r="G8" i="2"/>
  <c r="H8" i="2"/>
  <c r="I8" i="2"/>
  <c r="J8" i="2"/>
  <c r="K8" i="2"/>
  <c r="L8" i="2"/>
  <c r="M8" i="2"/>
  <c r="N8" i="2"/>
  <c r="C9" i="2"/>
  <c r="D9" i="2"/>
  <c r="E9" i="2"/>
  <c r="F9" i="2"/>
  <c r="G9" i="2"/>
  <c r="H9" i="2"/>
  <c r="I9" i="2"/>
  <c r="J9" i="2"/>
  <c r="K9" i="2"/>
  <c r="L9" i="2"/>
  <c r="M9" i="2"/>
  <c r="N9" i="2"/>
  <c r="C10" i="2"/>
  <c r="D10" i="2"/>
  <c r="E10" i="2"/>
  <c r="F10" i="2"/>
  <c r="G10" i="2"/>
  <c r="H10" i="2"/>
  <c r="I10" i="2"/>
  <c r="J10" i="2"/>
  <c r="K10" i="2"/>
  <c r="L10" i="2"/>
  <c r="M10" i="2"/>
  <c r="N10" i="2"/>
  <c r="C11" i="2"/>
  <c r="D11" i="2"/>
  <c r="E11" i="2"/>
  <c r="F11" i="2"/>
  <c r="G11" i="2"/>
  <c r="H11" i="2"/>
  <c r="I11" i="2"/>
  <c r="J11" i="2"/>
  <c r="K11" i="2"/>
  <c r="L11" i="2"/>
  <c r="M11" i="2"/>
  <c r="N11" i="2"/>
  <c r="C12" i="2"/>
  <c r="D12" i="2"/>
  <c r="E12" i="2"/>
  <c r="F12" i="2"/>
  <c r="G12" i="2"/>
  <c r="H12" i="2"/>
  <c r="I12" i="2"/>
  <c r="J12" i="2"/>
  <c r="K12" i="2"/>
  <c r="L12" i="2"/>
  <c r="M12" i="2"/>
  <c r="N12" i="2"/>
  <c r="C13" i="2"/>
  <c r="D13" i="2"/>
  <c r="E13" i="2"/>
  <c r="F13" i="2"/>
  <c r="G13" i="2"/>
  <c r="H13" i="2"/>
  <c r="I13" i="2"/>
  <c r="J13" i="2"/>
  <c r="K13" i="2"/>
  <c r="L13" i="2"/>
  <c r="M13" i="2"/>
  <c r="N13" i="2"/>
  <c r="C14" i="2"/>
  <c r="D14" i="2"/>
  <c r="E14" i="2"/>
  <c r="F14" i="2"/>
  <c r="G14" i="2"/>
  <c r="H14" i="2"/>
  <c r="I14" i="2"/>
  <c r="J14" i="2"/>
  <c r="K14" i="2"/>
  <c r="L14" i="2"/>
  <c r="M14" i="2"/>
  <c r="N14" i="2"/>
  <c r="C15" i="2"/>
  <c r="D15" i="2"/>
  <c r="E15" i="2"/>
  <c r="F15" i="2"/>
  <c r="G15" i="2"/>
  <c r="H15" i="2"/>
  <c r="I15" i="2"/>
  <c r="J15" i="2"/>
  <c r="K15" i="2"/>
  <c r="L15" i="2"/>
  <c r="M15" i="2"/>
  <c r="N15" i="2"/>
  <c r="C16" i="2"/>
  <c r="D16" i="2"/>
  <c r="E16" i="2"/>
  <c r="F16" i="2"/>
  <c r="G16" i="2"/>
  <c r="H16" i="2"/>
  <c r="I16" i="2"/>
  <c r="J16" i="2"/>
  <c r="K16" i="2"/>
  <c r="L16" i="2"/>
  <c r="M16" i="2"/>
  <c r="N16" i="2"/>
  <c r="C17" i="2"/>
  <c r="D17" i="2"/>
  <c r="E17" i="2"/>
  <c r="F17" i="2"/>
  <c r="G17" i="2"/>
  <c r="H17" i="2"/>
  <c r="I17" i="2"/>
  <c r="J17" i="2"/>
  <c r="K17" i="2"/>
  <c r="L17" i="2"/>
  <c r="M17" i="2"/>
  <c r="N17" i="2"/>
  <c r="C18" i="2"/>
  <c r="D18" i="2"/>
  <c r="E18" i="2"/>
  <c r="F18" i="2"/>
  <c r="G18" i="2"/>
  <c r="H18" i="2"/>
  <c r="I18" i="2"/>
  <c r="J18" i="2"/>
  <c r="K18" i="2"/>
  <c r="L18" i="2"/>
  <c r="M18" i="2"/>
  <c r="N18" i="2"/>
  <c r="C19" i="2"/>
  <c r="D19" i="2"/>
  <c r="E19" i="2"/>
  <c r="F19" i="2"/>
  <c r="G19" i="2"/>
  <c r="H19" i="2"/>
  <c r="I19" i="2"/>
  <c r="J19" i="2"/>
  <c r="K19" i="2"/>
  <c r="L19" i="2"/>
  <c r="M19" i="2"/>
  <c r="N19" i="2"/>
  <c r="C20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F21" i="2"/>
  <c r="G21" i="2"/>
  <c r="H21" i="2"/>
  <c r="I21" i="2"/>
  <c r="J21" i="2"/>
  <c r="K21" i="2"/>
  <c r="L21" i="2"/>
  <c r="M21" i="2"/>
  <c r="N21" i="2"/>
  <c r="C22" i="2"/>
  <c r="D22" i="2"/>
  <c r="E22" i="2"/>
  <c r="F22" i="2"/>
  <c r="G22" i="2"/>
  <c r="H22" i="2"/>
  <c r="I22" i="2"/>
  <c r="J22" i="2"/>
  <c r="K22" i="2"/>
  <c r="L22" i="2"/>
  <c r="M22" i="2"/>
  <c r="N22" i="2"/>
  <c r="C23" i="2"/>
  <c r="D23" i="2"/>
  <c r="E23" i="2"/>
  <c r="F23" i="2"/>
  <c r="G23" i="2"/>
  <c r="H23" i="2"/>
  <c r="I23" i="2"/>
  <c r="J23" i="2"/>
  <c r="K23" i="2"/>
  <c r="L23" i="2"/>
  <c r="M23" i="2"/>
  <c r="N23" i="2"/>
  <c r="C24" i="2"/>
  <c r="D24" i="2"/>
  <c r="E24" i="2"/>
  <c r="F24" i="2"/>
  <c r="G24" i="2"/>
  <c r="H24" i="2"/>
  <c r="I24" i="2"/>
  <c r="J24" i="2"/>
  <c r="K24" i="2"/>
  <c r="L24" i="2"/>
  <c r="M24" i="2"/>
  <c r="N24" i="2"/>
  <c r="C25" i="2"/>
  <c r="D25" i="2"/>
  <c r="E25" i="2"/>
  <c r="F25" i="2"/>
  <c r="G25" i="2"/>
  <c r="H25" i="2"/>
  <c r="I25" i="2"/>
  <c r="J25" i="2"/>
  <c r="K25" i="2"/>
  <c r="L25" i="2"/>
  <c r="M25" i="2"/>
  <c r="N25" i="2"/>
  <c r="C26" i="2"/>
  <c r="D26" i="2"/>
  <c r="E26" i="2"/>
  <c r="F26" i="2"/>
  <c r="G26" i="2"/>
  <c r="H26" i="2"/>
  <c r="I26" i="2"/>
  <c r="J26" i="2"/>
  <c r="K26" i="2"/>
  <c r="L26" i="2"/>
  <c r="M26" i="2"/>
  <c r="N26" i="2"/>
  <c r="C27" i="2"/>
  <c r="D27" i="2"/>
  <c r="E27" i="2"/>
  <c r="F27" i="2"/>
  <c r="G27" i="2"/>
  <c r="H27" i="2"/>
  <c r="I27" i="2"/>
  <c r="J27" i="2"/>
  <c r="K27" i="2"/>
  <c r="L27" i="2"/>
  <c r="M27" i="2"/>
  <c r="N27" i="2"/>
  <c r="C28" i="2"/>
  <c r="D28" i="2"/>
  <c r="E28" i="2"/>
  <c r="F28" i="2"/>
  <c r="G28" i="2"/>
  <c r="H28" i="2"/>
  <c r="I28" i="2"/>
  <c r="J28" i="2"/>
  <c r="K28" i="2"/>
  <c r="L28" i="2"/>
  <c r="M28" i="2"/>
  <c r="N28" i="2"/>
  <c r="C29" i="2"/>
  <c r="D29" i="2"/>
  <c r="E29" i="2"/>
  <c r="F29" i="2"/>
  <c r="G29" i="2"/>
  <c r="H29" i="2"/>
  <c r="I29" i="2"/>
  <c r="J29" i="2"/>
  <c r="K29" i="2"/>
  <c r="L29" i="2"/>
  <c r="M29" i="2"/>
  <c r="N29" i="2"/>
  <c r="C30" i="2"/>
  <c r="D30" i="2"/>
  <c r="E30" i="2"/>
  <c r="F30" i="2"/>
  <c r="G30" i="2"/>
  <c r="H30" i="2"/>
  <c r="I30" i="2"/>
  <c r="J30" i="2"/>
  <c r="K30" i="2"/>
  <c r="L30" i="2"/>
  <c r="M30" i="2"/>
  <c r="N30" i="2"/>
  <c r="C31" i="2"/>
  <c r="D31" i="2"/>
  <c r="E31" i="2"/>
  <c r="F31" i="2"/>
  <c r="G31" i="2"/>
  <c r="H31" i="2"/>
  <c r="I31" i="2"/>
  <c r="J31" i="2"/>
  <c r="K31" i="2"/>
  <c r="L31" i="2"/>
  <c r="M31" i="2"/>
  <c r="N31" i="2"/>
  <c r="C32" i="2"/>
  <c r="D32" i="2"/>
  <c r="E32" i="2"/>
  <c r="F32" i="2"/>
  <c r="G32" i="2"/>
  <c r="H32" i="2"/>
  <c r="I32" i="2"/>
  <c r="J32" i="2"/>
  <c r="K32" i="2"/>
  <c r="L32" i="2"/>
  <c r="M32" i="2"/>
  <c r="N32" i="2"/>
  <c r="C33" i="2"/>
  <c r="D33" i="2"/>
  <c r="E33" i="2"/>
  <c r="F33" i="2"/>
  <c r="G33" i="2"/>
  <c r="H33" i="2"/>
  <c r="I33" i="2"/>
  <c r="J33" i="2"/>
  <c r="K33" i="2"/>
  <c r="L33" i="2"/>
  <c r="M33" i="2"/>
  <c r="N33" i="2"/>
  <c r="C34" i="2"/>
  <c r="D34" i="2"/>
  <c r="E34" i="2"/>
  <c r="F34" i="2"/>
  <c r="G34" i="2"/>
  <c r="H34" i="2"/>
  <c r="I34" i="2"/>
  <c r="J34" i="2"/>
  <c r="K34" i="2"/>
  <c r="L34" i="2"/>
  <c r="M34" i="2"/>
  <c r="N34" i="2"/>
  <c r="C35" i="2"/>
  <c r="D35" i="2"/>
  <c r="E35" i="2"/>
  <c r="F35" i="2"/>
  <c r="G35" i="2"/>
  <c r="H35" i="2"/>
  <c r="I35" i="2"/>
  <c r="J35" i="2"/>
  <c r="K35" i="2"/>
  <c r="L35" i="2"/>
  <c r="M35" i="2"/>
  <c r="N35" i="2"/>
  <c r="C36" i="2"/>
  <c r="D36" i="2"/>
  <c r="E36" i="2"/>
  <c r="F36" i="2"/>
  <c r="G36" i="2"/>
  <c r="H36" i="2"/>
  <c r="I36" i="2"/>
  <c r="J36" i="2"/>
  <c r="K36" i="2"/>
  <c r="L36" i="2"/>
  <c r="M36" i="2"/>
  <c r="N36" i="2"/>
  <c r="C37" i="2"/>
  <c r="D37" i="2"/>
  <c r="E37" i="2"/>
  <c r="F37" i="2"/>
  <c r="G37" i="2"/>
  <c r="H37" i="2"/>
  <c r="I37" i="2"/>
  <c r="J37" i="2"/>
  <c r="K37" i="2"/>
  <c r="L37" i="2"/>
  <c r="M37" i="2"/>
  <c r="N37" i="2"/>
  <c r="C38" i="2"/>
  <c r="D38" i="2"/>
  <c r="E38" i="2"/>
  <c r="F38" i="2"/>
  <c r="G38" i="2"/>
  <c r="H38" i="2"/>
  <c r="I38" i="2"/>
  <c r="J38" i="2"/>
  <c r="K38" i="2"/>
  <c r="L38" i="2"/>
  <c r="M38" i="2"/>
  <c r="N38" i="2"/>
  <c r="C39" i="2"/>
  <c r="D39" i="2"/>
  <c r="E39" i="2"/>
  <c r="F39" i="2"/>
  <c r="G39" i="2"/>
  <c r="H39" i="2"/>
  <c r="I39" i="2"/>
  <c r="J39" i="2"/>
  <c r="K39" i="2"/>
  <c r="L39" i="2"/>
  <c r="M39" i="2"/>
  <c r="N39" i="2"/>
  <c r="C40" i="2"/>
  <c r="D40" i="2"/>
  <c r="E40" i="2"/>
  <c r="F40" i="2"/>
  <c r="G40" i="2"/>
  <c r="H40" i="2"/>
  <c r="I40" i="2"/>
  <c r="J40" i="2"/>
  <c r="K40" i="2"/>
  <c r="L40" i="2"/>
  <c r="M40" i="2"/>
  <c r="N40" i="2"/>
  <c r="C41" i="2"/>
  <c r="D41" i="2"/>
  <c r="E41" i="2"/>
  <c r="F41" i="2"/>
  <c r="G41" i="2"/>
  <c r="H41" i="2"/>
  <c r="I41" i="2"/>
  <c r="J41" i="2"/>
  <c r="K41" i="2"/>
  <c r="L41" i="2"/>
  <c r="M41" i="2"/>
  <c r="N41" i="2"/>
  <c r="C42" i="2"/>
  <c r="D42" i="2"/>
  <c r="E42" i="2"/>
  <c r="F42" i="2"/>
  <c r="G42" i="2"/>
  <c r="H42" i="2"/>
  <c r="I42" i="2"/>
  <c r="J42" i="2"/>
  <c r="K42" i="2"/>
  <c r="L42" i="2"/>
  <c r="M42" i="2"/>
  <c r="N42" i="2"/>
  <c r="C43" i="2"/>
  <c r="D43" i="2"/>
  <c r="E43" i="2"/>
  <c r="F43" i="2"/>
  <c r="G43" i="2"/>
  <c r="H43" i="2"/>
  <c r="I43" i="2"/>
  <c r="J43" i="2"/>
  <c r="K43" i="2"/>
  <c r="L43" i="2"/>
  <c r="M43" i="2"/>
  <c r="N43" i="2"/>
  <c r="C44" i="2"/>
  <c r="D44" i="2"/>
  <c r="E44" i="2"/>
  <c r="F44" i="2"/>
  <c r="G44" i="2"/>
  <c r="H44" i="2"/>
  <c r="I44" i="2"/>
  <c r="J44" i="2"/>
  <c r="K44" i="2"/>
  <c r="L44" i="2"/>
  <c r="M44" i="2"/>
  <c r="N44" i="2"/>
  <c r="C45" i="2"/>
  <c r="D45" i="2"/>
  <c r="E45" i="2"/>
  <c r="F45" i="2"/>
  <c r="G45" i="2"/>
  <c r="H45" i="2"/>
  <c r="I45" i="2"/>
  <c r="J45" i="2"/>
  <c r="K45" i="2"/>
  <c r="L45" i="2"/>
  <c r="M45" i="2"/>
  <c r="N45" i="2"/>
  <c r="C46" i="2"/>
  <c r="D46" i="2"/>
  <c r="E46" i="2"/>
  <c r="F46" i="2"/>
  <c r="G46" i="2"/>
  <c r="H46" i="2"/>
  <c r="I46" i="2"/>
  <c r="J46" i="2"/>
  <c r="K46" i="2"/>
  <c r="L46" i="2"/>
  <c r="M46" i="2"/>
  <c r="N46" i="2"/>
  <c r="C47" i="2"/>
  <c r="D47" i="2"/>
  <c r="F47" i="2"/>
  <c r="G47" i="2"/>
  <c r="H47" i="2"/>
  <c r="I47" i="2"/>
  <c r="K47" i="2"/>
  <c r="L47" i="2"/>
  <c r="M47" i="2"/>
  <c r="N47" i="2"/>
  <c r="N6" i="2"/>
  <c r="D6" i="2"/>
  <c r="E6" i="2"/>
  <c r="F6" i="2"/>
  <c r="G6" i="2"/>
  <c r="H6" i="2"/>
  <c r="I6" i="2"/>
  <c r="J6" i="2"/>
  <c r="K6" i="2"/>
  <c r="L6" i="2"/>
  <c r="M6" i="2"/>
  <c r="C6" i="2"/>
  <c r="D5" i="21" l="1"/>
  <c r="E5" i="21"/>
  <c r="F5" i="21"/>
  <c r="G5" i="21"/>
  <c r="H5" i="21"/>
  <c r="I5" i="21"/>
  <c r="J5" i="21"/>
  <c r="K5" i="21"/>
  <c r="L5" i="21"/>
  <c r="M5" i="21"/>
  <c r="N5" i="21"/>
  <c r="C5" i="21" l="1"/>
  <c r="O16" i="9" l="1"/>
  <c r="C201" i="22" s="1"/>
  <c r="O16" i="13"/>
  <c r="H201" i="22" s="1"/>
  <c r="O15" i="22" s="1"/>
  <c r="O16" i="14"/>
  <c r="G201" i="22" s="1"/>
  <c r="N15" i="22" s="1"/>
  <c r="O19" i="14"/>
  <c r="G212" i="22" s="1"/>
  <c r="N26" i="22" s="1"/>
  <c r="O19" i="13"/>
  <c r="H212" i="22" s="1"/>
  <c r="O26" i="22" s="1"/>
  <c r="O16" i="11"/>
  <c r="E201" i="22" s="1"/>
  <c r="L15" i="22" s="1"/>
  <c r="O16" i="10"/>
  <c r="D201" i="22" s="1"/>
  <c r="K15" i="22" s="1"/>
  <c r="O19" i="11"/>
  <c r="E212" i="22" s="1"/>
  <c r="L26" i="22" s="1"/>
  <c r="O19" i="9"/>
  <c r="C212" i="22" s="1"/>
  <c r="O19" i="10"/>
  <c r="D212" i="22" s="1"/>
  <c r="K26" i="22" s="1"/>
  <c r="J26" i="22" l="1"/>
  <c r="L212" i="22"/>
  <c r="V76" i="22" s="1"/>
  <c r="L201" i="22"/>
  <c r="J15" i="22"/>
  <c r="C34" i="24" l="1"/>
  <c r="H190" i="22" l="1"/>
  <c r="O4" i="22" s="1"/>
  <c r="O220" i="19" l="1"/>
  <c r="H71" i="24" s="1"/>
  <c r="O219" i="19"/>
  <c r="H70" i="24" s="1"/>
  <c r="O218" i="19"/>
  <c r="H69" i="24" s="1"/>
  <c r="O217" i="19"/>
  <c r="H68" i="24" s="1"/>
  <c r="O216" i="19"/>
  <c r="H67" i="24" s="1"/>
  <c r="O215" i="19"/>
  <c r="H66" i="24" s="1"/>
  <c r="O214" i="19"/>
  <c r="H65" i="24" s="1"/>
  <c r="O213" i="19"/>
  <c r="H64" i="24" s="1"/>
  <c r="O212" i="19"/>
  <c r="H63" i="24" s="1"/>
  <c r="O211" i="19"/>
  <c r="H62" i="24" s="1"/>
  <c r="O210" i="19"/>
  <c r="H61" i="24" s="1"/>
  <c r="O209" i="19"/>
  <c r="H60" i="24" s="1"/>
  <c r="O208" i="19"/>
  <c r="H59" i="24" s="1"/>
  <c r="O207" i="19"/>
  <c r="H57" i="24" s="1"/>
  <c r="O206" i="19"/>
  <c r="H56" i="24" s="1"/>
  <c r="O205" i="19"/>
  <c r="H55" i="24" s="1"/>
  <c r="O204" i="19"/>
  <c r="H54" i="24" s="1"/>
  <c r="O203" i="19"/>
  <c r="H53" i="24" s="1"/>
  <c r="O202" i="19"/>
  <c r="H52" i="24" s="1"/>
  <c r="O201" i="19"/>
  <c r="H51" i="24" s="1"/>
  <c r="O200" i="19"/>
  <c r="H50" i="24" s="1"/>
  <c r="O199" i="19"/>
  <c r="H49" i="24" s="1"/>
  <c r="O198" i="19"/>
  <c r="H48" i="24" s="1"/>
  <c r="O197" i="19"/>
  <c r="H47" i="24" s="1"/>
  <c r="O196" i="19"/>
  <c r="H46" i="24" s="1"/>
  <c r="O195" i="19"/>
  <c r="H45" i="24" s="1"/>
  <c r="O194" i="19"/>
  <c r="H44" i="24" s="1"/>
  <c r="O193" i="19"/>
  <c r="H43" i="24" s="1"/>
  <c r="O220" i="18"/>
  <c r="G71" i="24" s="1"/>
  <c r="O219" i="18"/>
  <c r="G70" i="24" s="1"/>
  <c r="O218" i="18"/>
  <c r="G69" i="24" s="1"/>
  <c r="O217" i="18"/>
  <c r="O215" i="18"/>
  <c r="G66" i="24" s="1"/>
  <c r="O214" i="18"/>
  <c r="G65" i="24" s="1"/>
  <c r="O213" i="18"/>
  <c r="G64" i="24" s="1"/>
  <c r="O212" i="18"/>
  <c r="G63" i="24" s="1"/>
  <c r="O211" i="18"/>
  <c r="G62" i="24" s="1"/>
  <c r="O210" i="18"/>
  <c r="G61" i="24" s="1"/>
  <c r="O209" i="18"/>
  <c r="O207" i="18"/>
  <c r="G57" i="24" s="1"/>
  <c r="O206" i="18"/>
  <c r="G56" i="24" s="1"/>
  <c r="O205" i="18"/>
  <c r="G55" i="24" s="1"/>
  <c r="O204" i="18"/>
  <c r="G54" i="24" s="1"/>
  <c r="O203" i="18"/>
  <c r="O201" i="18"/>
  <c r="G51" i="24" s="1"/>
  <c r="O200" i="18"/>
  <c r="G50" i="24" s="1"/>
  <c r="O199" i="18"/>
  <c r="G49" i="24" s="1"/>
  <c r="O198" i="18"/>
  <c r="G48" i="24" s="1"/>
  <c r="O197" i="18"/>
  <c r="G47" i="24" s="1"/>
  <c r="O196" i="18"/>
  <c r="G46" i="24" s="1"/>
  <c r="O195" i="18"/>
  <c r="G45" i="24" s="1"/>
  <c r="O194" i="18"/>
  <c r="G44" i="24" s="1"/>
  <c r="O193" i="18"/>
  <c r="G43" i="24" s="1"/>
  <c r="M179" i="22"/>
  <c r="N179" i="22" s="1"/>
  <c r="M178" i="22"/>
  <c r="N178" i="22" s="1"/>
  <c r="M177" i="22"/>
  <c r="N177" i="22" s="1"/>
  <c r="M176" i="22"/>
  <c r="N176" i="22" s="1"/>
  <c r="M175" i="22"/>
  <c r="N175" i="22" s="1"/>
  <c r="M174" i="22"/>
  <c r="N174" i="22" s="1"/>
  <c r="M173" i="22"/>
  <c r="N173" i="22" s="1"/>
  <c r="M172" i="22"/>
  <c r="N172" i="22" s="1"/>
  <c r="M171" i="22"/>
  <c r="N171" i="22" s="1"/>
  <c r="M170" i="22"/>
  <c r="N170" i="22" s="1"/>
  <c r="M169" i="22"/>
  <c r="N169" i="22" s="1"/>
  <c r="M168" i="22"/>
  <c r="N168" i="22" s="1"/>
  <c r="M167" i="22"/>
  <c r="N167" i="22" s="1"/>
  <c r="M166" i="22"/>
  <c r="N166" i="22" s="1"/>
  <c r="M165" i="22"/>
  <c r="N165" i="22" s="1"/>
  <c r="M164" i="22"/>
  <c r="N164" i="22" s="1"/>
  <c r="M163" i="22"/>
  <c r="N163" i="22" s="1"/>
  <c r="M162" i="22"/>
  <c r="N162" i="22" s="1"/>
  <c r="M161" i="22"/>
  <c r="N161" i="22" s="1"/>
  <c r="M160" i="22"/>
  <c r="N160" i="22" s="1"/>
  <c r="M159" i="22"/>
  <c r="N159" i="22" s="1"/>
  <c r="M158" i="22"/>
  <c r="N158" i="22" s="1"/>
  <c r="M157" i="22"/>
  <c r="N157" i="22" s="1"/>
  <c r="M156" i="22"/>
  <c r="N156" i="22" s="1"/>
  <c r="M155" i="22"/>
  <c r="N155" i="22" s="1"/>
  <c r="M154" i="22"/>
  <c r="N154" i="22" s="1"/>
  <c r="M153" i="22"/>
  <c r="N153" i="22" s="1"/>
  <c r="M151" i="22"/>
  <c r="N151" i="22" s="1"/>
  <c r="M150" i="22"/>
  <c r="N150" i="22" s="1"/>
  <c r="M149" i="22"/>
  <c r="N149" i="22" s="1"/>
  <c r="V74" i="22" s="1"/>
  <c r="M148" i="22"/>
  <c r="N148" i="22" s="1"/>
  <c r="M147" i="22"/>
  <c r="N147" i="22" s="1"/>
  <c r="M146" i="22"/>
  <c r="N146" i="22" s="1"/>
  <c r="M145" i="22"/>
  <c r="N145" i="22" s="1"/>
  <c r="M144" i="22"/>
  <c r="N144" i="22" s="1"/>
  <c r="M143" i="22"/>
  <c r="N143" i="22" s="1"/>
  <c r="M142" i="22"/>
  <c r="N142" i="22" s="1"/>
  <c r="M141" i="22"/>
  <c r="N141" i="22" s="1"/>
  <c r="M140" i="22"/>
  <c r="N140" i="22" s="1"/>
  <c r="M139" i="22"/>
  <c r="N139" i="22" s="1"/>
  <c r="M138" i="22"/>
  <c r="N138" i="22" s="1"/>
  <c r="M137" i="22"/>
  <c r="N137" i="22" s="1"/>
  <c r="M136" i="22"/>
  <c r="N136" i="22" s="1"/>
  <c r="M135" i="22"/>
  <c r="N135" i="22" s="1"/>
  <c r="M134" i="22"/>
  <c r="N134" i="22" s="1"/>
  <c r="M133" i="22"/>
  <c r="M132" i="22"/>
  <c r="N132" i="22" s="1"/>
  <c r="M131" i="22"/>
  <c r="N131" i="22" s="1"/>
  <c r="M130" i="22"/>
  <c r="M119" i="22"/>
  <c r="M118" i="22"/>
  <c r="M117" i="22"/>
  <c r="M116" i="22"/>
  <c r="M115" i="22"/>
  <c r="M114" i="22"/>
  <c r="M113" i="22"/>
  <c r="M112" i="22"/>
  <c r="M111" i="22"/>
  <c r="M110" i="22"/>
  <c r="M109" i="22"/>
  <c r="M108" i="22"/>
  <c r="M107" i="22"/>
  <c r="M106" i="22"/>
  <c r="M105" i="22"/>
  <c r="M104" i="22"/>
  <c r="M103" i="22"/>
  <c r="M102" i="22"/>
  <c r="M101" i="22"/>
  <c r="M100" i="22"/>
  <c r="M99" i="22"/>
  <c r="M98" i="22"/>
  <c r="M97" i="22"/>
  <c r="M96" i="22"/>
  <c r="M95" i="22"/>
  <c r="M94" i="22"/>
  <c r="M93" i="22"/>
  <c r="M91" i="22"/>
  <c r="M90" i="22"/>
  <c r="M89" i="22"/>
  <c r="M88" i="22"/>
  <c r="M87" i="22"/>
  <c r="M86" i="22"/>
  <c r="M85" i="22"/>
  <c r="M84" i="22"/>
  <c r="M83" i="22"/>
  <c r="M82" i="22"/>
  <c r="M81" i="22"/>
  <c r="M80" i="22"/>
  <c r="M79" i="22"/>
  <c r="M78" i="22"/>
  <c r="M77" i="22"/>
  <c r="M76" i="22"/>
  <c r="M75" i="22"/>
  <c r="M74" i="22"/>
  <c r="M73" i="22"/>
  <c r="N73" i="22" s="1"/>
  <c r="M72" i="22"/>
  <c r="M71" i="22"/>
  <c r="M70" i="22"/>
  <c r="N70" i="22" s="1"/>
  <c r="G53" i="24" l="1"/>
  <c r="G60" i="24"/>
  <c r="G68" i="24"/>
  <c r="M22" i="22"/>
  <c r="N85" i="22"/>
  <c r="M39" i="22"/>
  <c r="N102" i="22"/>
  <c r="M55" i="22"/>
  <c r="N118" i="22"/>
  <c r="M10" i="22"/>
  <c r="N76" i="22"/>
  <c r="M26" i="22"/>
  <c r="S26" i="22" s="1"/>
  <c r="U26" i="22" s="1"/>
  <c r="N89" i="22"/>
  <c r="V73" i="22" s="1"/>
  <c r="V77" i="22" s="1"/>
  <c r="M47" i="22"/>
  <c r="N110" i="22"/>
  <c r="M11" i="22"/>
  <c r="N77" i="22"/>
  <c r="M15" i="22"/>
  <c r="S15" i="22" s="1"/>
  <c r="N81" i="22"/>
  <c r="M23" i="22"/>
  <c r="N86" i="22"/>
  <c r="M27" i="22"/>
  <c r="N90" i="22"/>
  <c r="M32" i="22"/>
  <c r="N95" i="22"/>
  <c r="M36" i="22"/>
  <c r="N99" i="22"/>
  <c r="M40" i="22"/>
  <c r="N103" i="22"/>
  <c r="M44" i="22"/>
  <c r="N107" i="22"/>
  <c r="M48" i="22"/>
  <c r="N111" i="22"/>
  <c r="M52" i="22"/>
  <c r="N115" i="22"/>
  <c r="M14" i="22"/>
  <c r="N80" i="22"/>
  <c r="M31" i="22"/>
  <c r="N94" i="22"/>
  <c r="M43" i="22"/>
  <c r="N106" i="22"/>
  <c r="M4" i="22"/>
  <c r="N130" i="22"/>
  <c r="M8" i="22"/>
  <c r="N74" i="22"/>
  <c r="M12" i="22"/>
  <c r="N78" i="22"/>
  <c r="M16" i="22"/>
  <c r="N82" i="22"/>
  <c r="M24" i="22"/>
  <c r="N87" i="22"/>
  <c r="M28" i="22"/>
  <c r="N91" i="22"/>
  <c r="M33" i="22"/>
  <c r="N96" i="22"/>
  <c r="M37" i="22"/>
  <c r="N100" i="22"/>
  <c r="M41" i="22"/>
  <c r="N104" i="22"/>
  <c r="M45" i="22"/>
  <c r="N108" i="22"/>
  <c r="M49" i="22"/>
  <c r="N112" i="22"/>
  <c r="M53" i="22"/>
  <c r="N116" i="22"/>
  <c r="M6" i="22"/>
  <c r="N72" i="22"/>
  <c r="M18" i="22"/>
  <c r="N84" i="22"/>
  <c r="M35" i="22"/>
  <c r="N98" i="22"/>
  <c r="M51" i="22"/>
  <c r="N114" i="22"/>
  <c r="M5" i="22"/>
  <c r="N71" i="22"/>
  <c r="M9" i="22"/>
  <c r="N75" i="22"/>
  <c r="M13" i="22"/>
  <c r="N79" i="22"/>
  <c r="M17" i="22"/>
  <c r="N83" i="22"/>
  <c r="M25" i="22"/>
  <c r="N88" i="22"/>
  <c r="M30" i="22"/>
  <c r="N93" i="22"/>
  <c r="M34" i="22"/>
  <c r="N97" i="22"/>
  <c r="M38" i="22"/>
  <c r="N101" i="22"/>
  <c r="M42" i="22"/>
  <c r="N105" i="22"/>
  <c r="M46" i="22"/>
  <c r="N109" i="22"/>
  <c r="M50" i="22"/>
  <c r="N113" i="22"/>
  <c r="M54" i="22"/>
  <c r="N117" i="22"/>
  <c r="M58" i="22"/>
  <c r="N119" i="22"/>
  <c r="M7" i="22"/>
  <c r="N133" i="22"/>
  <c r="M29" i="24" l="1"/>
  <c r="O29" i="24" s="1"/>
  <c r="O216" i="18"/>
  <c r="G67" i="24" s="1"/>
  <c r="M21" i="24"/>
  <c r="O21" i="24" s="1"/>
  <c r="O208" i="18"/>
  <c r="G59" i="24" s="1"/>
  <c r="M14" i="24"/>
  <c r="O14" i="24" s="1"/>
  <c r="O202" i="18"/>
  <c r="G52" i="24" s="1"/>
  <c r="F43" i="24"/>
  <c r="O48" i="14" l="1"/>
  <c r="G244" i="22" s="1"/>
  <c r="N58" i="22" s="1"/>
  <c r="O47" i="14"/>
  <c r="G243" i="22" s="1"/>
  <c r="N57" i="22" s="1"/>
  <c r="O46" i="14"/>
  <c r="G242" i="22" s="1"/>
  <c r="N56" i="22" s="1"/>
  <c r="G241" i="22"/>
  <c r="N55" i="22" s="1"/>
  <c r="O45" i="14"/>
  <c r="G240" i="22" s="1"/>
  <c r="N54" i="22" s="1"/>
  <c r="O44" i="14"/>
  <c r="G239" i="22" s="1"/>
  <c r="N53" i="22" s="1"/>
  <c r="O43" i="14"/>
  <c r="G238" i="22" s="1"/>
  <c r="N52" i="22" s="1"/>
  <c r="O42" i="14"/>
  <c r="G237" i="22" s="1"/>
  <c r="N51" i="22" s="1"/>
  <c r="O41" i="14"/>
  <c r="G236" i="22" s="1"/>
  <c r="N50" i="22" s="1"/>
  <c r="O40" i="14"/>
  <c r="G235" i="22" s="1"/>
  <c r="N49" i="22" s="1"/>
  <c r="O39" i="14"/>
  <c r="G234" i="22" s="1"/>
  <c r="N48" i="22" s="1"/>
  <c r="O38" i="14"/>
  <c r="G233" i="22" s="1"/>
  <c r="N47" i="22" s="1"/>
  <c r="O37" i="14"/>
  <c r="G232" i="22" s="1"/>
  <c r="N46" i="22" s="1"/>
  <c r="O36" i="14"/>
  <c r="G231" i="22" s="1"/>
  <c r="N45" i="22" s="1"/>
  <c r="O35" i="14"/>
  <c r="G230" i="22" s="1"/>
  <c r="N44" i="22" s="1"/>
  <c r="O34" i="14"/>
  <c r="G229" i="22" s="1"/>
  <c r="N43" i="22" s="1"/>
  <c r="O33" i="14"/>
  <c r="G228" i="22" s="1"/>
  <c r="N42" i="22" s="1"/>
  <c r="O32" i="14"/>
  <c r="G227" i="22" s="1"/>
  <c r="N41" i="22" s="1"/>
  <c r="O31" i="14"/>
  <c r="G226" i="22" s="1"/>
  <c r="N40" i="22" s="1"/>
  <c r="O30" i="14"/>
  <c r="G225" i="22" s="1"/>
  <c r="N39" i="22" s="1"/>
  <c r="O29" i="14"/>
  <c r="G224" i="22" s="1"/>
  <c r="N38" i="22" s="1"/>
  <c r="O28" i="14"/>
  <c r="G223" i="22" s="1"/>
  <c r="N37" i="22" s="1"/>
  <c r="O27" i="14"/>
  <c r="G222" i="22" s="1"/>
  <c r="N36" i="22" s="1"/>
  <c r="O26" i="14"/>
  <c r="G221" i="22" s="1"/>
  <c r="N35" i="22" s="1"/>
  <c r="O25" i="14"/>
  <c r="G220" i="22" s="1"/>
  <c r="N34" i="22" s="1"/>
  <c r="O24" i="14"/>
  <c r="G219" i="22" s="1"/>
  <c r="N33" i="22" s="1"/>
  <c r="O23" i="14"/>
  <c r="G218" i="22" s="1"/>
  <c r="N32" i="22" s="1"/>
  <c r="O22" i="14"/>
  <c r="G217" i="22" s="1"/>
  <c r="N31" i="22" s="1"/>
  <c r="G216" i="22"/>
  <c r="N30" i="22" s="1"/>
  <c r="O21" i="14"/>
  <c r="G214" i="22" s="1"/>
  <c r="N28" i="22" s="1"/>
  <c r="O20" i="14"/>
  <c r="G213" i="22" s="1"/>
  <c r="N27" i="22" s="1"/>
  <c r="O18" i="14"/>
  <c r="G211" i="22" s="1"/>
  <c r="N25" i="22" s="1"/>
  <c r="O17" i="14"/>
  <c r="G210" i="22" s="1"/>
  <c r="N24" i="22" s="1"/>
  <c r="G209" i="22"/>
  <c r="N23" i="22" s="1"/>
  <c r="G208" i="22"/>
  <c r="N22" i="22" s="1"/>
  <c r="G207" i="22"/>
  <c r="N21" i="22" s="1"/>
  <c r="G206" i="22"/>
  <c r="N20" i="22" s="1"/>
  <c r="G205" i="22"/>
  <c r="N19" i="22" s="1"/>
  <c r="G204" i="22"/>
  <c r="N18" i="22" s="1"/>
  <c r="G203" i="22"/>
  <c r="N17" i="22" s="1"/>
  <c r="G202" i="22"/>
  <c r="N16" i="22" s="1"/>
  <c r="O15" i="14"/>
  <c r="G200" i="22" s="1"/>
  <c r="N14" i="22" s="1"/>
  <c r="O14" i="14"/>
  <c r="G199" i="22" s="1"/>
  <c r="N13" i="22" s="1"/>
  <c r="O13" i="14"/>
  <c r="G198" i="22" s="1"/>
  <c r="N12" i="22" s="1"/>
  <c r="O12" i="14"/>
  <c r="G197" i="22" s="1"/>
  <c r="N11" i="22" s="1"/>
  <c r="O11" i="14"/>
  <c r="G196" i="22" s="1"/>
  <c r="N10" i="22" s="1"/>
  <c r="O10" i="14"/>
  <c r="G195" i="22" s="1"/>
  <c r="N9" i="22" s="1"/>
  <c r="O9" i="14"/>
  <c r="G194" i="22" s="1"/>
  <c r="N8" i="22" s="1"/>
  <c r="O8" i="14"/>
  <c r="G193" i="22" s="1"/>
  <c r="N7" i="22" s="1"/>
  <c r="G192" i="22"/>
  <c r="N6" i="22" s="1"/>
  <c r="O7" i="14"/>
  <c r="G191" i="22" s="1"/>
  <c r="N5" i="22" s="1"/>
  <c r="G190" i="22"/>
  <c r="N4" i="22" s="1"/>
  <c r="O48" i="13"/>
  <c r="H244" i="22" s="1"/>
  <c r="O58" i="22" s="1"/>
  <c r="O47" i="13"/>
  <c r="H243" i="22" s="1"/>
  <c r="O57" i="22" s="1"/>
  <c r="O46" i="13"/>
  <c r="H242" i="22" s="1"/>
  <c r="O56" i="22" s="1"/>
  <c r="H241" i="22"/>
  <c r="O55" i="22" s="1"/>
  <c r="O45" i="13"/>
  <c r="H240" i="22" s="1"/>
  <c r="O54" i="22" s="1"/>
  <c r="O44" i="13"/>
  <c r="H239" i="22" s="1"/>
  <c r="O53" i="22" s="1"/>
  <c r="O43" i="13"/>
  <c r="H238" i="22" s="1"/>
  <c r="O52" i="22" s="1"/>
  <c r="O42" i="13"/>
  <c r="H237" i="22" s="1"/>
  <c r="O51" i="22" s="1"/>
  <c r="O41" i="13"/>
  <c r="H236" i="22" s="1"/>
  <c r="O50" i="22" s="1"/>
  <c r="O40" i="13"/>
  <c r="H235" i="22" s="1"/>
  <c r="O49" i="22" s="1"/>
  <c r="O39" i="13"/>
  <c r="H234" i="22" s="1"/>
  <c r="O48" i="22" s="1"/>
  <c r="O38" i="13"/>
  <c r="H233" i="22" s="1"/>
  <c r="O47" i="22" s="1"/>
  <c r="O37" i="13"/>
  <c r="H232" i="22" s="1"/>
  <c r="O46" i="22" s="1"/>
  <c r="O36" i="13"/>
  <c r="H231" i="22" s="1"/>
  <c r="O45" i="22" s="1"/>
  <c r="O35" i="13"/>
  <c r="H230" i="22" s="1"/>
  <c r="O44" i="22" s="1"/>
  <c r="O34" i="13"/>
  <c r="H229" i="22" s="1"/>
  <c r="O43" i="22" s="1"/>
  <c r="O33" i="13"/>
  <c r="H228" i="22" s="1"/>
  <c r="O42" i="22" s="1"/>
  <c r="O32" i="13"/>
  <c r="H227" i="22" s="1"/>
  <c r="O41" i="22" s="1"/>
  <c r="O31" i="13"/>
  <c r="H226" i="22" s="1"/>
  <c r="O40" i="22" s="1"/>
  <c r="O30" i="13"/>
  <c r="H225" i="22" s="1"/>
  <c r="O39" i="22" s="1"/>
  <c r="O29" i="13"/>
  <c r="H224" i="22" s="1"/>
  <c r="O38" i="22" s="1"/>
  <c r="O28" i="13"/>
  <c r="H223" i="22" s="1"/>
  <c r="O37" i="22" s="1"/>
  <c r="O27" i="13"/>
  <c r="H222" i="22" s="1"/>
  <c r="O36" i="22" s="1"/>
  <c r="O26" i="13"/>
  <c r="H221" i="22" s="1"/>
  <c r="O35" i="22" s="1"/>
  <c r="O25" i="13"/>
  <c r="H220" i="22" s="1"/>
  <c r="O34" i="22" s="1"/>
  <c r="O24" i="13"/>
  <c r="H219" i="22" s="1"/>
  <c r="O33" i="22" s="1"/>
  <c r="O23" i="13"/>
  <c r="H218" i="22" s="1"/>
  <c r="O32" i="22" s="1"/>
  <c r="O22" i="13"/>
  <c r="H217" i="22" s="1"/>
  <c r="O31" i="22" s="1"/>
  <c r="H216" i="22"/>
  <c r="O30" i="22" s="1"/>
  <c r="O21" i="13"/>
  <c r="H214" i="22" s="1"/>
  <c r="O28" i="22" s="1"/>
  <c r="O20" i="13"/>
  <c r="H213" i="22" s="1"/>
  <c r="O27" i="22" s="1"/>
  <c r="O18" i="13"/>
  <c r="H211" i="22" s="1"/>
  <c r="O25" i="22" s="1"/>
  <c r="O17" i="13"/>
  <c r="H210" i="22" s="1"/>
  <c r="O24" i="22" s="1"/>
  <c r="H209" i="22"/>
  <c r="O23" i="22" s="1"/>
  <c r="H208" i="22"/>
  <c r="O22" i="22" s="1"/>
  <c r="H207" i="22"/>
  <c r="O21" i="22" s="1"/>
  <c r="H206" i="22"/>
  <c r="O20" i="22" s="1"/>
  <c r="H205" i="22"/>
  <c r="O19" i="22" s="1"/>
  <c r="H204" i="22"/>
  <c r="O18" i="22" s="1"/>
  <c r="H203" i="22"/>
  <c r="O17" i="22" s="1"/>
  <c r="H202" i="22"/>
  <c r="O16" i="22" s="1"/>
  <c r="O15" i="13"/>
  <c r="H200" i="22" s="1"/>
  <c r="O14" i="22" s="1"/>
  <c r="O14" i="13"/>
  <c r="H199" i="22" s="1"/>
  <c r="O13" i="22" s="1"/>
  <c r="O13" i="13"/>
  <c r="H198" i="22" s="1"/>
  <c r="O12" i="22" s="1"/>
  <c r="O12" i="13"/>
  <c r="H197" i="22" s="1"/>
  <c r="O11" i="22" s="1"/>
  <c r="O11" i="13"/>
  <c r="H196" i="22" s="1"/>
  <c r="O10" i="22" s="1"/>
  <c r="O10" i="13"/>
  <c r="H195" i="22" s="1"/>
  <c r="O9" i="22" s="1"/>
  <c r="O9" i="13"/>
  <c r="H194" i="22" s="1"/>
  <c r="O8" i="22" s="1"/>
  <c r="O8" i="13"/>
  <c r="H193" i="22" s="1"/>
  <c r="O7" i="22" s="1"/>
  <c r="H192" i="22"/>
  <c r="O6" i="22" s="1"/>
  <c r="O7" i="13"/>
  <c r="H191" i="22" s="1"/>
  <c r="O5" i="22" s="1"/>
  <c r="O48" i="11"/>
  <c r="E244" i="22" s="1"/>
  <c r="L58" i="22" s="1"/>
  <c r="O47" i="11"/>
  <c r="E243" i="22" s="1"/>
  <c r="L57" i="22" s="1"/>
  <c r="O46" i="11"/>
  <c r="E242" i="22" s="1"/>
  <c r="L56" i="22" s="1"/>
  <c r="E241" i="22"/>
  <c r="L55" i="22" s="1"/>
  <c r="O45" i="11"/>
  <c r="E240" i="22" s="1"/>
  <c r="L54" i="22" s="1"/>
  <c r="O44" i="11"/>
  <c r="E239" i="22" s="1"/>
  <c r="L53" i="22" s="1"/>
  <c r="O43" i="11"/>
  <c r="E238" i="22" s="1"/>
  <c r="L52" i="22" s="1"/>
  <c r="O42" i="11"/>
  <c r="E237" i="22" s="1"/>
  <c r="L51" i="22" s="1"/>
  <c r="O41" i="11"/>
  <c r="E236" i="22" s="1"/>
  <c r="L50" i="22" s="1"/>
  <c r="O40" i="11"/>
  <c r="E235" i="22" s="1"/>
  <c r="L49" i="22" s="1"/>
  <c r="O39" i="11"/>
  <c r="E234" i="22" s="1"/>
  <c r="L48" i="22" s="1"/>
  <c r="O38" i="11"/>
  <c r="E233" i="22" s="1"/>
  <c r="L47" i="22" s="1"/>
  <c r="O37" i="11"/>
  <c r="E232" i="22" s="1"/>
  <c r="L46" i="22" s="1"/>
  <c r="O36" i="11"/>
  <c r="E231" i="22" s="1"/>
  <c r="L45" i="22" s="1"/>
  <c r="O35" i="11"/>
  <c r="E230" i="22" s="1"/>
  <c r="L44" i="22" s="1"/>
  <c r="O34" i="11"/>
  <c r="E229" i="22" s="1"/>
  <c r="L43" i="22" s="1"/>
  <c r="O33" i="11"/>
  <c r="E228" i="22" s="1"/>
  <c r="L42" i="22" s="1"/>
  <c r="O32" i="11"/>
  <c r="E227" i="22" s="1"/>
  <c r="L41" i="22" s="1"/>
  <c r="O31" i="11"/>
  <c r="E226" i="22" s="1"/>
  <c r="L40" i="22" s="1"/>
  <c r="O30" i="11"/>
  <c r="E225" i="22" s="1"/>
  <c r="L39" i="22" s="1"/>
  <c r="O29" i="11"/>
  <c r="E224" i="22" s="1"/>
  <c r="L38" i="22" s="1"/>
  <c r="O28" i="11"/>
  <c r="E223" i="22" s="1"/>
  <c r="L37" i="22" s="1"/>
  <c r="O27" i="11"/>
  <c r="E222" i="22" s="1"/>
  <c r="L36" i="22" s="1"/>
  <c r="O26" i="11"/>
  <c r="E221" i="22" s="1"/>
  <c r="L35" i="22" s="1"/>
  <c r="O25" i="11"/>
  <c r="E220" i="22" s="1"/>
  <c r="L34" i="22" s="1"/>
  <c r="O24" i="11"/>
  <c r="E219" i="22" s="1"/>
  <c r="L33" i="22" s="1"/>
  <c r="O23" i="11"/>
  <c r="E218" i="22" s="1"/>
  <c r="L32" i="22" s="1"/>
  <c r="O22" i="11"/>
  <c r="E217" i="22" s="1"/>
  <c r="L31" i="22" s="1"/>
  <c r="E216" i="22"/>
  <c r="L30" i="22" s="1"/>
  <c r="O21" i="11"/>
  <c r="E214" i="22" s="1"/>
  <c r="L28" i="22" s="1"/>
  <c r="O20" i="11"/>
  <c r="E213" i="22" s="1"/>
  <c r="L27" i="22" s="1"/>
  <c r="O18" i="11"/>
  <c r="E211" i="22" s="1"/>
  <c r="L25" i="22" s="1"/>
  <c r="O17" i="11"/>
  <c r="E210" i="22" s="1"/>
  <c r="L24" i="22" s="1"/>
  <c r="E209" i="22"/>
  <c r="L23" i="22" s="1"/>
  <c r="E208" i="22"/>
  <c r="L22" i="22" s="1"/>
  <c r="E207" i="22"/>
  <c r="L21" i="22" s="1"/>
  <c r="E206" i="22"/>
  <c r="L20" i="22" s="1"/>
  <c r="E205" i="22"/>
  <c r="L19" i="22" s="1"/>
  <c r="E204" i="22"/>
  <c r="L18" i="22" s="1"/>
  <c r="E203" i="22"/>
  <c r="L17" i="22" s="1"/>
  <c r="E202" i="22"/>
  <c r="L16" i="22" s="1"/>
  <c r="O15" i="11"/>
  <c r="E200" i="22" s="1"/>
  <c r="L14" i="22" s="1"/>
  <c r="O14" i="11"/>
  <c r="E199" i="22" s="1"/>
  <c r="L13" i="22" s="1"/>
  <c r="O13" i="11"/>
  <c r="E198" i="22" s="1"/>
  <c r="L12" i="22" s="1"/>
  <c r="O12" i="11"/>
  <c r="E197" i="22" s="1"/>
  <c r="L11" i="22" s="1"/>
  <c r="O11" i="11"/>
  <c r="E196" i="22" s="1"/>
  <c r="L10" i="22" s="1"/>
  <c r="O10" i="11"/>
  <c r="E195" i="22" s="1"/>
  <c r="L9" i="22" s="1"/>
  <c r="O9" i="11"/>
  <c r="E194" i="22" s="1"/>
  <c r="L8" i="22" s="1"/>
  <c r="O8" i="11"/>
  <c r="E193" i="22" s="1"/>
  <c r="L7" i="22" s="1"/>
  <c r="E192" i="22"/>
  <c r="L6" i="22" s="1"/>
  <c r="O7" i="11"/>
  <c r="E191" i="22" s="1"/>
  <c r="L5" i="22" s="1"/>
  <c r="O48" i="10"/>
  <c r="D244" i="22" s="1"/>
  <c r="K58" i="22" s="1"/>
  <c r="O47" i="10"/>
  <c r="D243" i="22" s="1"/>
  <c r="K57" i="22" s="1"/>
  <c r="O46" i="10"/>
  <c r="D242" i="22" s="1"/>
  <c r="K56" i="22" s="1"/>
  <c r="D241" i="22"/>
  <c r="K55" i="22" s="1"/>
  <c r="O45" i="10"/>
  <c r="D240" i="22" s="1"/>
  <c r="K54" i="22" s="1"/>
  <c r="O44" i="10"/>
  <c r="D239" i="22" s="1"/>
  <c r="K53" i="22" s="1"/>
  <c r="O43" i="10"/>
  <c r="D238" i="22" s="1"/>
  <c r="K52" i="22" s="1"/>
  <c r="O42" i="10"/>
  <c r="D237" i="22" s="1"/>
  <c r="K51" i="22" s="1"/>
  <c r="O41" i="10"/>
  <c r="D236" i="22" s="1"/>
  <c r="K50" i="22" s="1"/>
  <c r="O40" i="10"/>
  <c r="D235" i="22" s="1"/>
  <c r="K49" i="22" s="1"/>
  <c r="O39" i="10"/>
  <c r="D234" i="22" s="1"/>
  <c r="K48" i="22" s="1"/>
  <c r="O38" i="10"/>
  <c r="D233" i="22" s="1"/>
  <c r="K47" i="22" s="1"/>
  <c r="O37" i="10"/>
  <c r="D232" i="22" s="1"/>
  <c r="K46" i="22" s="1"/>
  <c r="O36" i="10"/>
  <c r="D231" i="22" s="1"/>
  <c r="K45" i="22" s="1"/>
  <c r="O35" i="10"/>
  <c r="D230" i="22" s="1"/>
  <c r="K44" i="22" s="1"/>
  <c r="O34" i="10"/>
  <c r="D229" i="22" s="1"/>
  <c r="K43" i="22" s="1"/>
  <c r="O33" i="10"/>
  <c r="D228" i="22" s="1"/>
  <c r="K42" i="22" s="1"/>
  <c r="O32" i="10"/>
  <c r="D227" i="22" s="1"/>
  <c r="K41" i="22" s="1"/>
  <c r="O31" i="10"/>
  <c r="D226" i="22" s="1"/>
  <c r="K40" i="22" s="1"/>
  <c r="O30" i="10"/>
  <c r="D225" i="22" s="1"/>
  <c r="K39" i="22" s="1"/>
  <c r="O29" i="10"/>
  <c r="D224" i="22" s="1"/>
  <c r="K38" i="22" s="1"/>
  <c r="O28" i="10"/>
  <c r="D223" i="22" s="1"/>
  <c r="K37" i="22" s="1"/>
  <c r="O27" i="10"/>
  <c r="D222" i="22" s="1"/>
  <c r="K36" i="22" s="1"/>
  <c r="O26" i="10"/>
  <c r="D221" i="22" s="1"/>
  <c r="K35" i="22" s="1"/>
  <c r="O25" i="10"/>
  <c r="D220" i="22" s="1"/>
  <c r="K34" i="22" s="1"/>
  <c r="O24" i="10"/>
  <c r="D219" i="22" s="1"/>
  <c r="K33" i="22" s="1"/>
  <c r="O23" i="10"/>
  <c r="D218" i="22" s="1"/>
  <c r="K32" i="22" s="1"/>
  <c r="O22" i="10"/>
  <c r="D217" i="22" s="1"/>
  <c r="K31" i="22" s="1"/>
  <c r="D216" i="22"/>
  <c r="K30" i="22" s="1"/>
  <c r="O21" i="10"/>
  <c r="D214" i="22" s="1"/>
  <c r="K28" i="22" s="1"/>
  <c r="O20" i="10"/>
  <c r="D213" i="22" s="1"/>
  <c r="K27" i="22" s="1"/>
  <c r="O18" i="10"/>
  <c r="D211" i="22" s="1"/>
  <c r="K25" i="22" s="1"/>
  <c r="O17" i="10"/>
  <c r="D210" i="22" s="1"/>
  <c r="K24" i="22" s="1"/>
  <c r="D209" i="22"/>
  <c r="K23" i="22" s="1"/>
  <c r="D208" i="22"/>
  <c r="K22" i="22" s="1"/>
  <c r="D207" i="22"/>
  <c r="K21" i="22" s="1"/>
  <c r="D206" i="22"/>
  <c r="K20" i="22" s="1"/>
  <c r="D205" i="22"/>
  <c r="K19" i="22" s="1"/>
  <c r="D204" i="22"/>
  <c r="K18" i="22" s="1"/>
  <c r="D203" i="22"/>
  <c r="K17" i="22" s="1"/>
  <c r="D202" i="22"/>
  <c r="K16" i="22" s="1"/>
  <c r="O15" i="10"/>
  <c r="D200" i="22" s="1"/>
  <c r="K14" i="22" s="1"/>
  <c r="O14" i="10"/>
  <c r="D199" i="22" s="1"/>
  <c r="K13" i="22" s="1"/>
  <c r="O13" i="10"/>
  <c r="D198" i="22" s="1"/>
  <c r="K12" i="22" s="1"/>
  <c r="O12" i="10"/>
  <c r="D197" i="22" s="1"/>
  <c r="K11" i="22" s="1"/>
  <c r="O11" i="10"/>
  <c r="D196" i="22" s="1"/>
  <c r="K10" i="22" s="1"/>
  <c r="O10" i="10"/>
  <c r="D195" i="22" s="1"/>
  <c r="K9" i="22" s="1"/>
  <c r="O9" i="10"/>
  <c r="D194" i="22" s="1"/>
  <c r="K8" i="22" s="1"/>
  <c r="O8" i="10"/>
  <c r="D193" i="22" s="1"/>
  <c r="K7" i="22" s="1"/>
  <c r="D192" i="22"/>
  <c r="K6" i="22" s="1"/>
  <c r="O7" i="10"/>
  <c r="D191" i="22" s="1"/>
  <c r="K5" i="22" s="1"/>
  <c r="D190" i="22" l="1"/>
  <c r="K4" i="22" s="1"/>
  <c r="S6" i="10"/>
  <c r="O7" i="9"/>
  <c r="C191" i="22" s="1"/>
  <c r="C192" i="22"/>
  <c r="O8" i="9"/>
  <c r="C193" i="22" s="1"/>
  <c r="O9" i="9"/>
  <c r="C194" i="22" s="1"/>
  <c r="O10" i="9"/>
  <c r="C195" i="22" s="1"/>
  <c r="O11" i="9"/>
  <c r="C196" i="22" s="1"/>
  <c r="O12" i="9"/>
  <c r="C197" i="22" s="1"/>
  <c r="O13" i="9"/>
  <c r="C198" i="22" s="1"/>
  <c r="O14" i="9"/>
  <c r="C199" i="22" s="1"/>
  <c r="O15" i="9"/>
  <c r="C200" i="22" s="1"/>
  <c r="C202" i="22"/>
  <c r="C203" i="22"/>
  <c r="C204" i="22"/>
  <c r="C205" i="22"/>
  <c r="C206" i="22"/>
  <c r="C207" i="22"/>
  <c r="C208" i="22"/>
  <c r="C209" i="22"/>
  <c r="O17" i="9"/>
  <c r="C210" i="22" s="1"/>
  <c r="O18" i="9"/>
  <c r="C211" i="22" s="1"/>
  <c r="O20" i="9"/>
  <c r="C213" i="22" s="1"/>
  <c r="O21" i="9"/>
  <c r="C214" i="22" s="1"/>
  <c r="C216" i="22"/>
  <c r="O22" i="9"/>
  <c r="C217" i="22" s="1"/>
  <c r="O23" i="9"/>
  <c r="C218" i="22" s="1"/>
  <c r="O24" i="9"/>
  <c r="C219" i="22" s="1"/>
  <c r="O25" i="9"/>
  <c r="C220" i="22" s="1"/>
  <c r="O26" i="9"/>
  <c r="C221" i="22" s="1"/>
  <c r="O27" i="9"/>
  <c r="C222" i="22" s="1"/>
  <c r="O28" i="9"/>
  <c r="C223" i="22" s="1"/>
  <c r="O29" i="9"/>
  <c r="C224" i="22" s="1"/>
  <c r="O30" i="9"/>
  <c r="C225" i="22" s="1"/>
  <c r="O31" i="9"/>
  <c r="C226" i="22" s="1"/>
  <c r="O32" i="9"/>
  <c r="C227" i="22" s="1"/>
  <c r="O33" i="9"/>
  <c r="C228" i="22" s="1"/>
  <c r="O34" i="9"/>
  <c r="C229" i="22" s="1"/>
  <c r="O35" i="9"/>
  <c r="C230" i="22" s="1"/>
  <c r="O36" i="9"/>
  <c r="C231" i="22" s="1"/>
  <c r="O37" i="9"/>
  <c r="C232" i="22" s="1"/>
  <c r="O38" i="9"/>
  <c r="C233" i="22" s="1"/>
  <c r="O39" i="9"/>
  <c r="C234" i="22" s="1"/>
  <c r="O40" i="9"/>
  <c r="C235" i="22" s="1"/>
  <c r="O41" i="9"/>
  <c r="C236" i="22" s="1"/>
  <c r="O42" i="9"/>
  <c r="C237" i="22" s="1"/>
  <c r="O43" i="9"/>
  <c r="C238" i="22" s="1"/>
  <c r="O44" i="9"/>
  <c r="C239" i="22" s="1"/>
  <c r="O45" i="9"/>
  <c r="C240" i="22" s="1"/>
  <c r="C241" i="22"/>
  <c r="O46" i="9"/>
  <c r="C242" i="22" s="1"/>
  <c r="O47" i="9"/>
  <c r="C243" i="22" s="1"/>
  <c r="O48" i="9"/>
  <c r="C244" i="22" s="1"/>
  <c r="L234" i="22" l="1"/>
  <c r="J48" i="22"/>
  <c r="S48" i="22" s="1"/>
  <c r="J40" i="22"/>
  <c r="S40" i="22" s="1"/>
  <c r="L226" i="22"/>
  <c r="L218" i="22"/>
  <c r="J32" i="22"/>
  <c r="S32" i="22" s="1"/>
  <c r="J22" i="22"/>
  <c r="S22" i="22" s="1"/>
  <c r="L208" i="22"/>
  <c r="L199" i="22"/>
  <c r="J13" i="22"/>
  <c r="S13" i="22" s="1"/>
  <c r="J5" i="22"/>
  <c r="S5" i="22" s="1"/>
  <c r="L191" i="22"/>
  <c r="L241" i="22"/>
  <c r="J55" i="22"/>
  <c r="S55" i="22" s="1"/>
  <c r="L237" i="22"/>
  <c r="J51" i="22"/>
  <c r="S51" i="22" s="1"/>
  <c r="L233" i="22"/>
  <c r="J47" i="22"/>
  <c r="S47" i="22" s="1"/>
  <c r="L229" i="22"/>
  <c r="J43" i="22"/>
  <c r="S43" i="22" s="1"/>
  <c r="L225" i="22"/>
  <c r="J39" i="22"/>
  <c r="S39" i="22" s="1"/>
  <c r="L221" i="22"/>
  <c r="J35" i="22"/>
  <c r="S35" i="22" s="1"/>
  <c r="L217" i="22"/>
  <c r="J31" i="22"/>
  <c r="S31" i="22" s="1"/>
  <c r="J25" i="22"/>
  <c r="S25" i="22" s="1"/>
  <c r="L211" i="22"/>
  <c r="L207" i="22"/>
  <c r="J21" i="22"/>
  <c r="S21" i="22" s="1"/>
  <c r="L203" i="22"/>
  <c r="J17" i="22"/>
  <c r="S17" i="22" s="1"/>
  <c r="J12" i="22"/>
  <c r="S12" i="22" s="1"/>
  <c r="L198" i="22"/>
  <c r="L194" i="22"/>
  <c r="J8" i="22"/>
  <c r="S8" i="22" s="1"/>
  <c r="J56" i="22"/>
  <c r="S56" i="22" s="1"/>
  <c r="L242" i="22"/>
  <c r="J58" i="22"/>
  <c r="S58" i="22" s="1"/>
  <c r="L244" i="22"/>
  <c r="J54" i="22"/>
  <c r="S54" i="22" s="1"/>
  <c r="L240" i="22"/>
  <c r="L236" i="22"/>
  <c r="J50" i="22"/>
  <c r="S50" i="22" s="1"/>
  <c r="J46" i="22"/>
  <c r="S46" i="22" s="1"/>
  <c r="L232" i="22"/>
  <c r="J42" i="22"/>
  <c r="S42" i="22" s="1"/>
  <c r="L228" i="22"/>
  <c r="J38" i="22"/>
  <c r="S38" i="22" s="1"/>
  <c r="L224" i="22"/>
  <c r="L220" i="22"/>
  <c r="J34" i="22"/>
  <c r="S34" i="22" s="1"/>
  <c r="J30" i="22"/>
  <c r="S30" i="22" s="1"/>
  <c r="L216" i="22"/>
  <c r="J24" i="22"/>
  <c r="S24" i="22" s="1"/>
  <c r="L210" i="22"/>
  <c r="L206" i="22"/>
  <c r="J20" i="22"/>
  <c r="S20" i="22" s="1"/>
  <c r="L202" i="22"/>
  <c r="J16" i="22"/>
  <c r="S16" i="22" s="1"/>
  <c r="L197" i="22"/>
  <c r="J11" i="22"/>
  <c r="S11" i="22" s="1"/>
  <c r="L193" i="22"/>
  <c r="J7" i="22"/>
  <c r="S7" i="22" s="1"/>
  <c r="L238" i="22"/>
  <c r="J52" i="22"/>
  <c r="S52" i="22" s="1"/>
  <c r="L230" i="22"/>
  <c r="J44" i="22"/>
  <c r="S44" i="22" s="1"/>
  <c r="L222" i="22"/>
  <c r="J36" i="22"/>
  <c r="S36" i="22" s="1"/>
  <c r="L213" i="22"/>
  <c r="J27" i="22"/>
  <c r="S27" i="22" s="1"/>
  <c r="L204" i="22"/>
  <c r="J18" i="22"/>
  <c r="S18" i="22" s="1"/>
  <c r="L195" i="22"/>
  <c r="J9" i="22"/>
  <c r="S9" i="22" s="1"/>
  <c r="J57" i="22"/>
  <c r="S57" i="22" s="1"/>
  <c r="L243" i="22"/>
  <c r="L239" i="22"/>
  <c r="J53" i="22"/>
  <c r="S53" i="22" s="1"/>
  <c r="L235" i="22"/>
  <c r="J49" i="22"/>
  <c r="S49" i="22" s="1"/>
  <c r="J45" i="22"/>
  <c r="S45" i="22" s="1"/>
  <c r="L231" i="22"/>
  <c r="J41" i="22"/>
  <c r="S41" i="22" s="1"/>
  <c r="L227" i="22"/>
  <c r="L223" i="22"/>
  <c r="J37" i="22"/>
  <c r="S37" i="22" s="1"/>
  <c r="L219" i="22"/>
  <c r="J33" i="22"/>
  <c r="S33" i="22" s="1"/>
  <c r="L214" i="22"/>
  <c r="J28" i="22"/>
  <c r="S28" i="22" s="1"/>
  <c r="L209" i="22"/>
  <c r="J23" i="22"/>
  <c r="S23" i="22" s="1"/>
  <c r="L205" i="22"/>
  <c r="J19" i="22"/>
  <c r="S19" i="22" s="1"/>
  <c r="J14" i="22"/>
  <c r="S14" i="22" s="1"/>
  <c r="L200" i="22"/>
  <c r="J10" i="22"/>
  <c r="S10" i="22" s="1"/>
  <c r="L196" i="22"/>
  <c r="L192" i="22"/>
  <c r="J6" i="22"/>
  <c r="S6" i="22" s="1"/>
  <c r="S6" i="9"/>
  <c r="C190" i="22"/>
  <c r="L190" i="22" s="1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I58" i="24" s="1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9" i="24"/>
  <c r="I59" i="24" s="1"/>
  <c r="D60" i="24"/>
  <c r="D61" i="24"/>
  <c r="I61" i="24" s="1"/>
  <c r="D62" i="24"/>
  <c r="I62" i="24" s="1"/>
  <c r="D63" i="24"/>
  <c r="I63" i="24" s="1"/>
  <c r="D64" i="24"/>
  <c r="D65" i="24"/>
  <c r="I65" i="24" s="1"/>
  <c r="D66" i="24"/>
  <c r="I66" i="24" s="1"/>
  <c r="D67" i="24"/>
  <c r="I67" i="24" s="1"/>
  <c r="D68" i="24"/>
  <c r="D69" i="24"/>
  <c r="D70" i="24"/>
  <c r="I70" i="24" s="1"/>
  <c r="D71" i="24"/>
  <c r="I71" i="24" s="1"/>
  <c r="D43" i="24"/>
  <c r="C6" i="4"/>
  <c r="C6" i="3"/>
  <c r="C7" i="1"/>
  <c r="D7" i="1"/>
  <c r="E7" i="1"/>
  <c r="F7" i="1"/>
  <c r="G7" i="1"/>
  <c r="H7" i="1"/>
  <c r="I7" i="1"/>
  <c r="J7" i="1"/>
  <c r="K7" i="1"/>
  <c r="L7" i="1"/>
  <c r="M7" i="1"/>
  <c r="N7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C12" i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  <c r="C15" i="1"/>
  <c r="D15" i="1"/>
  <c r="E15" i="1"/>
  <c r="F15" i="1"/>
  <c r="G15" i="1"/>
  <c r="H15" i="1"/>
  <c r="I15" i="1"/>
  <c r="J15" i="1"/>
  <c r="K15" i="1"/>
  <c r="L15" i="1"/>
  <c r="M15" i="1"/>
  <c r="N15" i="1"/>
  <c r="C16" i="1"/>
  <c r="D16" i="1"/>
  <c r="E16" i="1"/>
  <c r="F16" i="1"/>
  <c r="G16" i="1"/>
  <c r="H16" i="1"/>
  <c r="I16" i="1"/>
  <c r="J16" i="1"/>
  <c r="K16" i="1"/>
  <c r="L16" i="1"/>
  <c r="M16" i="1"/>
  <c r="N16" i="1"/>
  <c r="C17" i="1"/>
  <c r="D17" i="1"/>
  <c r="E17" i="1"/>
  <c r="F17" i="1"/>
  <c r="G17" i="1"/>
  <c r="H17" i="1"/>
  <c r="I17" i="1"/>
  <c r="J17" i="1"/>
  <c r="K17" i="1"/>
  <c r="L17" i="1"/>
  <c r="M17" i="1"/>
  <c r="N17" i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20" i="1"/>
  <c r="D20" i="1"/>
  <c r="E20" i="1"/>
  <c r="F20" i="1"/>
  <c r="G20" i="1"/>
  <c r="H20" i="1"/>
  <c r="I20" i="1"/>
  <c r="J20" i="1"/>
  <c r="K20" i="1"/>
  <c r="L20" i="1"/>
  <c r="M20" i="1"/>
  <c r="N20" i="1"/>
  <c r="C21" i="1"/>
  <c r="D21" i="1"/>
  <c r="E21" i="1"/>
  <c r="F21" i="1"/>
  <c r="G21" i="1"/>
  <c r="H21" i="1"/>
  <c r="I21" i="1"/>
  <c r="J21" i="1"/>
  <c r="K21" i="1"/>
  <c r="L21" i="1"/>
  <c r="M21" i="1"/>
  <c r="N21" i="1"/>
  <c r="C22" i="1"/>
  <c r="D22" i="1"/>
  <c r="E22" i="1"/>
  <c r="F22" i="1"/>
  <c r="G22" i="1"/>
  <c r="H22" i="1"/>
  <c r="I22" i="1"/>
  <c r="J22" i="1"/>
  <c r="K22" i="1"/>
  <c r="L22" i="1"/>
  <c r="M22" i="1"/>
  <c r="N22" i="1"/>
  <c r="C23" i="1"/>
  <c r="D23" i="1"/>
  <c r="E23" i="1"/>
  <c r="F23" i="1"/>
  <c r="G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M31" i="1"/>
  <c r="N31" i="1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D6" i="1"/>
  <c r="E6" i="1"/>
  <c r="F6" i="1"/>
  <c r="G6" i="1"/>
  <c r="H6" i="1"/>
  <c r="I6" i="1"/>
  <c r="J6" i="1"/>
  <c r="K6" i="1"/>
  <c r="L6" i="1"/>
  <c r="M6" i="1"/>
  <c r="N6" i="1"/>
  <c r="C6" i="1"/>
  <c r="I57" i="24" l="1"/>
  <c r="I55" i="24"/>
  <c r="I51" i="24"/>
  <c r="I49" i="24"/>
  <c r="I47" i="24"/>
  <c r="I45" i="24"/>
  <c r="I50" i="24"/>
  <c r="I56" i="24"/>
  <c r="I52" i="24"/>
  <c r="I48" i="24"/>
  <c r="I44" i="24"/>
  <c r="I53" i="24"/>
  <c r="I69" i="24"/>
  <c r="I68" i="24"/>
  <c r="I64" i="24"/>
  <c r="I60" i="24"/>
  <c r="I54" i="24"/>
  <c r="I46" i="24"/>
  <c r="I43" i="24"/>
  <c r="J4" i="22"/>
  <c r="S4" i="22" s="1"/>
</calcChain>
</file>

<file path=xl/sharedStrings.xml><?xml version="1.0" encoding="utf-8"?>
<sst xmlns="http://schemas.openxmlformats.org/spreadsheetml/2006/main" count="3016" uniqueCount="203">
  <si>
    <t>CONCENTRADO MENSUAL INFORME DE ACTIVIDADES 2020</t>
  </si>
  <si>
    <t>No.</t>
  </si>
  <si>
    <t>Rubros</t>
  </si>
  <si>
    <t>Total</t>
  </si>
  <si>
    <t>Expedientes ingresados</t>
  </si>
  <si>
    <t>Expedientes admitidos</t>
  </si>
  <si>
    <t>Expedientes con prevención</t>
  </si>
  <si>
    <t xml:space="preserve">Expedientes  que se reanudan procesalmente </t>
  </si>
  <si>
    <t xml:space="preserve"> Exhortos recibidos</t>
  </si>
  <si>
    <t xml:space="preserve">Exhortos girados </t>
  </si>
  <si>
    <t xml:space="preserve">Despachos recibidos </t>
  </si>
  <si>
    <t>Despachos girados</t>
  </si>
  <si>
    <t xml:space="preserve">Oficios girados  </t>
  </si>
  <si>
    <t>Promociones recibidas</t>
  </si>
  <si>
    <t>Total de expedientes turnados a las Secretarías de Acuerdos para su acuerdo</t>
  </si>
  <si>
    <t>Diligencias desahogadas</t>
  </si>
  <si>
    <t xml:space="preserve">a) Desahogo de pruebas </t>
  </si>
  <si>
    <t>b) Alegatos</t>
  </si>
  <si>
    <t>c) Incidentes</t>
  </si>
  <si>
    <t>d) Comparecencias</t>
  </si>
  <si>
    <t>e) Otro tipo de diligencias</t>
  </si>
  <si>
    <t>Total de expedientes turnados a las Diligenciarías para su notificación</t>
  </si>
  <si>
    <t>Total de  expedientes turnados a las diligenciarías para su diligenciación</t>
  </si>
  <si>
    <t xml:space="preserve">Sentencias Dictadas  </t>
  </si>
  <si>
    <t>a) Interlocutorias</t>
  </si>
  <si>
    <t>b) Definitivas</t>
  </si>
  <si>
    <t>Proyectos de sentencia pendientes por elaborar y/o firma de Juez</t>
  </si>
  <si>
    <t>Vistos dictados</t>
  </si>
  <si>
    <t>Recursos de revocación interpuestos</t>
  </si>
  <si>
    <t>Incidentes interpuestos</t>
  </si>
  <si>
    <t>Total de recursos de apelación interpuestas</t>
  </si>
  <si>
    <t>Total de recursos de queja interpuestas</t>
  </si>
  <si>
    <t>Fallos de segunda instancia recibidos</t>
  </si>
  <si>
    <t xml:space="preserve">   a)Confirmando</t>
  </si>
  <si>
    <t xml:space="preserve">   b) Revocando</t>
  </si>
  <si>
    <t xml:space="preserve">   c) Modificando</t>
  </si>
  <si>
    <t>Amparos Interpuestos</t>
  </si>
  <si>
    <t>Amparos concedidos</t>
  </si>
  <si>
    <t xml:space="preserve">a) De fondo </t>
  </si>
  <si>
    <t xml:space="preserve">b) Para efectos </t>
  </si>
  <si>
    <t>Amparos Negados</t>
  </si>
  <si>
    <t>Amparos Sobreseídos</t>
  </si>
  <si>
    <t>Sentencias que causaron ejecutoria</t>
  </si>
  <si>
    <t xml:space="preserve"> Total de asuntos terminados por causa diferente a la sentencia, según el motivo
</t>
  </si>
  <si>
    <t>a) Desechamiento</t>
  </si>
  <si>
    <t>b) Excusa</t>
  </si>
  <si>
    <t>c) Recusación</t>
  </si>
  <si>
    <t>d) Incompetencia</t>
  </si>
  <si>
    <t xml:space="preserve">  e) Desistimiento</t>
  </si>
  <si>
    <t>f) Convenio-Conciliación</t>
  </si>
  <si>
    <t xml:space="preserve">g) Caducidad </t>
  </si>
  <si>
    <t>h) Inactividad Procesal</t>
  </si>
  <si>
    <t>i) Otro (diferente a lo señalado en el inciso a:h)</t>
  </si>
  <si>
    <t>Asuntos remitidos al Archivo del Poder Judicial</t>
  </si>
  <si>
    <t>a) Asuntos en trámite del año 2020</t>
  </si>
  <si>
    <t>b) Asuntos en trámite del año 2019</t>
  </si>
  <si>
    <t>c) Asuntos en trámite del año 2018</t>
  </si>
  <si>
    <t>d) Asuntos en trámite del año 2017</t>
  </si>
  <si>
    <t>e) Asuntos en trámite del año 2016</t>
  </si>
  <si>
    <t>f) Asuntos en trámite de años anteriores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</si>
  <si>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</si>
  <si>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</si>
  <si>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</si>
  <si>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</si>
  <si>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</si>
  <si>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</si>
  <si>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</si>
  <si>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</si>
  <si>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</si>
  <si>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</si>
  <si>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</si>
  <si>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</si>
  <si>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Carga de trabajo</t>
  </si>
  <si>
    <t>Materia Civil</t>
  </si>
  <si>
    <t>Materia Mercantil</t>
  </si>
  <si>
    <t>Expedientes desechados</t>
  </si>
  <si>
    <t>Incompetencias</t>
  </si>
  <si>
    <t>Audiencias celebradas</t>
  </si>
  <si>
    <t>a) Audiencia preliminar</t>
  </si>
  <si>
    <t>b) Audiencia de juicio</t>
  </si>
  <si>
    <t>c) Audiencia de continuación de juicio</t>
  </si>
  <si>
    <t>c) Otro tipo de audiencia</t>
  </si>
  <si>
    <t>Asuntos concluidos por causa diferente a la sentencia</t>
  </si>
  <si>
    <t xml:space="preserve">a) Caducidades decretadas </t>
  </si>
  <si>
    <t>b) Inactividades decretadas</t>
  </si>
  <si>
    <t>c) Desistimientos</t>
  </si>
  <si>
    <t>d) Convenio o acuerdo</t>
  </si>
  <si>
    <t>e) Otro tipo</t>
  </si>
  <si>
    <t>e) Asuntos en trámite de años anteriores</t>
  </si>
  <si>
    <t>Materia Oral Mercantil</t>
  </si>
  <si>
    <t>Total de expedientes turnados a las 
Secretarías de Acuerdos para su acuerdo</t>
  </si>
  <si>
    <t xml:space="preserve">Total de expedientes turnados a las Diligenciarías para su notificación </t>
  </si>
  <si>
    <t>Proyectos de sentencia pendientes 
por elaborar y/o firma de Juez</t>
  </si>
  <si>
    <t xml:space="preserve">Sentencias Definitivas Dictadas  </t>
  </si>
  <si>
    <t>Total de asuntos en trámite por año</t>
  </si>
  <si>
    <t>d) Junta de avenencia</t>
  </si>
  <si>
    <t>e) Juntas Familiares</t>
  </si>
  <si>
    <t>f) Junta de Herederos</t>
  </si>
  <si>
    <t>g) Comparecencias</t>
  </si>
  <si>
    <t>c) Otro tipo de diligencias</t>
  </si>
  <si>
    <t>Incidentes Interpuestos</t>
  </si>
  <si>
    <t xml:space="preserve"> Total de asuntos terminados por causa diferente a la sentencia, según el motivo</t>
  </si>
  <si>
    <t>Total de órdenes de protección dictadas a favor de una mujer victima de violencia</t>
  </si>
  <si>
    <t>Total de guardias y custodias otorgadas</t>
  </si>
  <si>
    <r>
      <t xml:space="preserve">Total de asuntos en trámite por año
</t>
    </r>
    <r>
      <rPr>
        <sz val="9"/>
        <rFont val="Cambria"/>
        <family val="1"/>
      </rPr>
      <t xml:space="preserve">Considerar aquellos expedientes que aun no tengan resolución definitiva  </t>
    </r>
  </si>
  <si>
    <t>Juzgado Primero Civil del Distrito Judicial de Cuauhtémoc</t>
  </si>
  <si>
    <t>Juzgado Segundo Civil del Distrito Judicial de Cuauhtémoc</t>
  </si>
  <si>
    <t>Juzgado Tercero Civil del Distrito Judicial de Cuauhtémoc</t>
  </si>
  <si>
    <t>Juzgado Cuarto Civil del Distrito Judicial de Cuauhtémoc</t>
  </si>
  <si>
    <t>Juzgado Civil del Distrito Judicial Juarez</t>
  </si>
  <si>
    <t>Juzgado Civil del Distrito Judicial Zaragoza</t>
  </si>
  <si>
    <t>Juzgado Primero Familiar del Distrito Judicial de Cuauhtémoc</t>
  </si>
  <si>
    <t>Juzgado Segundo Familiar del Distrito Judicial de Cuauhtémoc</t>
  </si>
  <si>
    <t>Juzgado Tercero Familiar del Distrito Judicial de Cuauhtémoc</t>
  </si>
  <si>
    <t>Juzgado Cuarto Familiar del Distrito Judicial de Cuauhtémoc</t>
  </si>
  <si>
    <t>Juzgado Familiar del Distrito Judicial de Juarez</t>
  </si>
  <si>
    <t>Juzgado Familiar del Distrito Judicial de Zaragoza</t>
  </si>
  <si>
    <t>TOTAL</t>
  </si>
  <si>
    <t>MATERIA CIVIL</t>
  </si>
  <si>
    <t>MATERIA MERCANTIL</t>
  </si>
  <si>
    <t>MATERIA FAMILIAR</t>
  </si>
  <si>
    <r>
      <t xml:space="preserve">Expedientes admitidos
</t>
    </r>
    <r>
      <rPr>
        <sz val="12"/>
        <rFont val="Cambria"/>
        <family val="1"/>
      </rPr>
      <t xml:space="preserve"> Requisite anexo I</t>
    </r>
  </si>
  <si>
    <t xml:space="preserve">Juzgado Civil y Familiar del Distrito Judicial de Morelos </t>
  </si>
  <si>
    <t>Juzgado Civil y Familiar del Distrito Judicial de Ocampo</t>
  </si>
  <si>
    <t>Juzgado Civil y Familiar del Distrito Judicial de Xicohtencalt</t>
  </si>
  <si>
    <t>Juzgado Mercantil y de Oralidad Mercantil del Distrito Judicial de Cuauhtémoc</t>
  </si>
  <si>
    <t xml:space="preserve">f) Caducidad </t>
  </si>
  <si>
    <t>g) Inactividad Procesal</t>
  </si>
  <si>
    <t xml:space="preserve">Total de expedientes turnados a las Secretarías de Acuerdos para su acuerdo
</t>
  </si>
  <si>
    <t xml:space="preserve">Total de expedientes turnados a las Diligenciarías para su notificación
</t>
  </si>
  <si>
    <t xml:space="preserve">Total de  expedientes turnados a las diligenciarías para su diligenciación
</t>
  </si>
  <si>
    <t xml:space="preserve">Sentencias Dictadas  
</t>
  </si>
  <si>
    <t>d) Otro tipo de audiencia</t>
  </si>
  <si>
    <t>Núm. de Expediente</t>
  </si>
  <si>
    <t>Nombre del Juez que la Celebro</t>
  </si>
  <si>
    <t>Tipo de Audiencia</t>
  </si>
  <si>
    <t>Hora de Inicio</t>
  </si>
  <si>
    <t>Hora de Termino</t>
  </si>
  <si>
    <t>Observaciones</t>
  </si>
  <si>
    <t>07/2019</t>
  </si>
  <si>
    <t>Lic. Maria Avelina meneses Cante</t>
  </si>
  <si>
    <t>Audiencia Preliminar</t>
  </si>
  <si>
    <t>Sin observaciones</t>
  </si>
  <si>
    <t>776/2016</t>
  </si>
  <si>
    <t>Lic. Sergio</t>
  </si>
  <si>
    <t>Audiencia de Juicio</t>
  </si>
  <si>
    <t>37/2018</t>
  </si>
  <si>
    <t>Lic. Mariano Reyes Landa</t>
  </si>
  <si>
    <t>16/2019</t>
  </si>
  <si>
    <t>25/2019</t>
  </si>
  <si>
    <t>Enero</t>
  </si>
  <si>
    <t>Febrero</t>
  </si>
  <si>
    <t>16-2019</t>
  </si>
  <si>
    <t>Lic. Laura Marcela Ramos Vela</t>
  </si>
  <si>
    <t>03-2019</t>
  </si>
  <si>
    <t>7-2019</t>
  </si>
  <si>
    <t>35-2018</t>
  </si>
  <si>
    <t>Se decreto receso 11:17:00 y se reanudo 11:50:00</t>
  </si>
  <si>
    <t>Continuacion de Audiencia de Juicio</t>
  </si>
  <si>
    <t>190/2018</t>
  </si>
  <si>
    <t>Lic. Dora Maria Garcia Espejel</t>
  </si>
  <si>
    <t>42/2018</t>
  </si>
  <si>
    <t xml:space="preserve">  10:00:00 a. m.</t>
  </si>
  <si>
    <t>03/2019</t>
  </si>
  <si>
    <t>Marzo</t>
  </si>
  <si>
    <t>Audiencias celebradas en la Sala de Juicios Orales Mercantiles</t>
  </si>
  <si>
    <t>a) Audiencia Preliminar</t>
  </si>
  <si>
    <t>b) Audiencia de Juicio</t>
  </si>
  <si>
    <t>c) Continuacion de Audiencia de Juicio</t>
  </si>
  <si>
    <t xml:space="preserve">Mes </t>
  </si>
  <si>
    <r>
      <t xml:space="preserve">Bitácora: </t>
    </r>
    <r>
      <rPr>
        <sz val="16"/>
        <rFont val="Cambria"/>
        <family val="1"/>
      </rPr>
      <t>Registro de las audiencias celebradas en la Sala de Audiencias de Juicios Orales Mercantiles</t>
    </r>
  </si>
  <si>
    <r>
      <t xml:space="preserve">Total de asuntos en trámite por año
</t>
    </r>
    <r>
      <rPr>
        <i/>
        <sz val="10"/>
        <rFont val="Cambria"/>
        <family val="1"/>
      </rPr>
      <t xml:space="preserve">Considerar aquellos expedientes que aun no tengan resolución definitiva  </t>
    </r>
  </si>
  <si>
    <t>Fecha de la Celebración de la Audiencia
dd/mm/aaa</t>
  </si>
  <si>
    <t>O</t>
  </si>
  <si>
    <t>1°  Civil Cuauh</t>
  </si>
  <si>
    <t>2°  Civil Cuauh</t>
  </si>
  <si>
    <t>3°  Civil Cuauh</t>
  </si>
  <si>
    <t>4°  Civil Cuauh</t>
  </si>
  <si>
    <t>Mercantil</t>
  </si>
  <si>
    <t>Civil Juárez</t>
  </si>
  <si>
    <t>Civil Zaragoza</t>
  </si>
  <si>
    <t>1° Familiar Cuauh</t>
  </si>
  <si>
    <t>2° Familiar Cuauh</t>
  </si>
  <si>
    <t>3° Familiar Cuauh</t>
  </si>
  <si>
    <t>4° Familiar Cuauh</t>
  </si>
  <si>
    <t>Familiar Juárez</t>
  </si>
  <si>
    <t>Familiar Zaragoza</t>
  </si>
  <si>
    <t>Morelos</t>
  </si>
  <si>
    <t>Ocampo</t>
  </si>
  <si>
    <t>Xicohténcatl</t>
  </si>
  <si>
    <t>ESTADÍSTICA TOTAL JUZGADOS CIVILES Y FAMILIARES 2020</t>
  </si>
  <si>
    <t>Pandemia Jdos Foraneos</t>
  </si>
  <si>
    <t>Total Ingresados</t>
  </si>
  <si>
    <t xml:space="preserve"> Total de asuntos terminados por causa diferente a la sentencia según el motivo</t>
  </si>
  <si>
    <t>4° Familiar Cuauhte</t>
  </si>
  <si>
    <t>Mensual</t>
  </si>
  <si>
    <t>Juarez</t>
  </si>
  <si>
    <t>Zaragoza</t>
  </si>
  <si>
    <t>Civil</t>
  </si>
  <si>
    <t>Familiar</t>
  </si>
  <si>
    <t>Oral Mercantil</t>
  </si>
  <si>
    <t>Total de asuntos en trámite</t>
  </si>
  <si>
    <t xml:space="preserve">Total de asuntos en trámite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</si>
</sst>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4" x14ac:knownFonts="1">
    <font>
      <sz val="11"/>
      <color theme="1"/>
      <name val="Calibri"/>
      <family val="2"/>
      <scheme val="minor"/>
    </font>
    <font>
      <sz val="14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  <font>
      <b/>
      <sz val="16"/>
      <color rgb="FFC00000"/>
      <name val="Cambria"/>
      <family val="1"/>
    </font>
    <font>
      <b/>
      <sz val="12"/>
      <name val="Cambria"/>
      <family val="1"/>
    </font>
    <font>
      <b/>
      <sz val="14"/>
      <color theme="0"/>
      <name val="Cambria"/>
      <family val="1"/>
    </font>
    <font>
      <b/>
      <sz val="12"/>
      <color theme="0"/>
      <name val="Cambria"/>
      <family val="1"/>
    </font>
    <font>
      <sz val="12"/>
      <name val="Cambria"/>
      <family val="1"/>
    </font>
    <font>
      <b/>
      <sz val="12"/>
      <color theme="3" tint="-0.499984740745262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2"/>
      <color theme="3" tint="-0.499984740745262"/>
      <name val="Cambria"/>
      <family val="1"/>
    </font>
    <font>
      <sz val="8"/>
      <name val="Calibri"/>
      <family val="2"/>
      <scheme val="minor"/>
    </font>
    <font>
      <b/>
      <sz val="13"/>
      <color theme="3" tint="-0.499984740745262"/>
      <name val="Cambria"/>
      <family val="1"/>
    </font>
    <font>
      <sz val="13"/>
      <color theme="1"/>
      <name val="Cambria"/>
      <family val="1"/>
    </font>
    <font>
      <b/>
      <sz val="13"/>
      <color theme="1"/>
      <name val="Cambria"/>
      <family val="1"/>
    </font>
    <font>
      <sz val="13"/>
      <color theme="3" tint="-0.499984740745262"/>
      <name val="Cambria"/>
      <family val="1"/>
    </font>
    <font>
      <sz val="9"/>
      <name val="Cambria"/>
      <family val="1"/>
    </font>
    <font>
      <b/>
      <sz val="16"/>
      <name val="Cambria"/>
      <family val="1"/>
    </font>
    <font>
      <sz val="16"/>
      <name val="Cambria"/>
      <family val="1"/>
    </font>
    <font>
      <b/>
      <sz val="11"/>
      <color theme="0"/>
      <name val="Cambria"/>
      <family val="1"/>
    </font>
    <font>
      <sz val="14"/>
      <color rgb="FF000000"/>
      <name val="Cambria"/>
      <family val="1"/>
    </font>
    <font>
      <b/>
      <sz val="13"/>
      <name val="Cambria"/>
      <family val="1"/>
    </font>
    <font>
      <sz val="13"/>
      <name val="Cambria"/>
      <family val="1"/>
    </font>
    <font>
      <b/>
      <sz val="13"/>
      <color rgb="FFC00000"/>
      <name val="Cambria"/>
      <family val="1"/>
    </font>
    <font>
      <b/>
      <sz val="13"/>
      <color theme="0"/>
      <name val="Cambria"/>
      <family val="1"/>
    </font>
    <font>
      <b/>
      <sz val="16"/>
      <color theme="1"/>
      <name val="Cambria"/>
      <family val="1"/>
    </font>
    <font>
      <sz val="12"/>
      <color rgb="FF000000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i/>
      <sz val="10"/>
      <name val="Cambria"/>
      <family val="1"/>
    </font>
    <font>
      <sz val="14"/>
      <color theme="1"/>
      <name val="Cambria"/>
      <family val="1"/>
    </font>
    <font>
      <sz val="14"/>
      <color theme="3" tint="-0.499984740745262"/>
      <name val="Cambria"/>
      <family val="1"/>
    </font>
    <font>
      <sz val="14"/>
      <color rgb="FFC00000"/>
      <name val="Cambria"/>
      <family val="1"/>
    </font>
    <font>
      <sz val="14"/>
      <color theme="0"/>
      <name val="Cambria"/>
      <family val="1"/>
    </font>
    <font>
      <sz val="14"/>
      <color indexed="8"/>
      <name val="Cambria"/>
      <family val="1"/>
    </font>
    <font>
      <b/>
      <sz val="14"/>
      <color rgb="FF000000"/>
      <name val="Cambria"/>
      <family val="1"/>
    </font>
    <font>
      <sz val="12"/>
      <color rgb="FFC00000"/>
      <name val="Cambria"/>
      <family val="1"/>
    </font>
    <font>
      <b/>
      <sz val="14"/>
      <color theme="3" tint="-0.499984740745262"/>
      <name val="Cambria"/>
      <family val="1"/>
    </font>
    <font>
      <b/>
      <sz val="16"/>
      <color theme="0"/>
      <name val="Cambria"/>
      <family val="1"/>
    </font>
    <font>
      <sz val="12"/>
      <color rgb="FFFF0000"/>
      <name val="Cambria"/>
      <family val="1"/>
    </font>
    <font>
      <b/>
      <sz val="14"/>
      <color indexed="8"/>
      <name val="Cambria"/>
      <family val="1"/>
    </font>
    <font>
      <b/>
      <sz val="10"/>
      <color theme="0"/>
      <name val="Cambria"/>
      <family val="1"/>
    </font>
    <font>
      <sz val="11"/>
      <color theme="0"/>
      <name val="Cambria"/>
      <family val="1"/>
    </font>
    <font>
      <b/>
      <sz val="9"/>
      <name val="Cambria"/>
      <family val="1"/>
    </font>
    <font>
      <sz val="8"/>
      <name val="Cambria"/>
      <family val="1"/>
    </font>
    <font>
      <sz val="11"/>
      <color theme="1"/>
      <name val="Calibri"/>
      <family val="2"/>
      <scheme val="minor"/>
    </font>
    <font>
      <sz val="18"/>
      <color theme="1"/>
      <name val="Cambria"/>
      <family val="1"/>
    </font>
    <font>
      <sz val="18"/>
      <name val="Cambria"/>
      <family val="1"/>
    </font>
    <font>
      <sz val="18"/>
      <color theme="1"/>
      <name val="Arial"/>
      <family val="2"/>
    </font>
    <font>
      <sz val="18"/>
      <name val="Arial"/>
      <family val="2"/>
    </font>
    <font>
      <sz val="12"/>
      <color rgb="FF000000"/>
      <name val="Eras Demi ITC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48" fillId="0" borderId="0" applyFont="0" applyFill="0" applyBorder="0" applyAlignment="0" applyProtection="0"/>
  </cellStyleXfs>
  <cellXfs count="283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49" fontId="33" fillId="2" borderId="3" xfId="0" applyNumberFormat="1" applyFont="1" applyFill="1" applyBorder="1" applyAlignment="1">
      <alignment horizontal="center" vertical="center" wrapText="1"/>
    </xf>
    <xf numFmtId="14" fontId="33" fillId="2" borderId="3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3" xfId="0" applyFont="1" applyFill="1" applyBorder="1" applyAlignment="1" applyProtection="1">
      <alignment horizontal="center" vertical="center"/>
    </xf>
    <xf numFmtId="0" fontId="36" fillId="3" borderId="3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7" fontId="26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7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right" vertical="center"/>
    </xf>
    <xf numFmtId="0" fontId="27" fillId="3" borderId="1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 wrapText="1"/>
    </xf>
    <xf numFmtId="0" fontId="31" fillId="7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3" borderId="3" xfId="0" applyFont="1" applyFill="1" applyBorder="1" applyAlignment="1">
      <alignment horizontal="right" vertical="center" wrapText="1"/>
    </xf>
    <xf numFmtId="0" fontId="27" fillId="3" borderId="16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39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0" xfId="0" applyFont="1" applyFill="1"/>
    <xf numFmtId="0" fontId="10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4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right" vertical="center" wrapText="1"/>
    </xf>
    <xf numFmtId="0" fontId="30" fillId="9" borderId="3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horizontal="right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41" fillId="10" borderId="3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 wrapText="1"/>
    </xf>
    <xf numFmtId="0" fontId="30" fillId="11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right" vertical="center" wrapText="1"/>
    </xf>
    <xf numFmtId="0" fontId="8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right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right" vertical="center" wrapText="1"/>
    </xf>
    <xf numFmtId="0" fontId="5" fillId="13" borderId="3" xfId="0" applyFont="1" applyFill="1" applyBorder="1" applyAlignment="1">
      <alignment horizontal="right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43" fillId="5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46" fillId="11" borderId="3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9" fillId="0" borderId="0" xfId="0" applyFont="1"/>
    <xf numFmtId="0" fontId="50" fillId="0" borderId="0" xfId="0" applyFont="1"/>
    <xf numFmtId="0" fontId="49" fillId="2" borderId="0" xfId="0" applyFont="1" applyFill="1"/>
    <xf numFmtId="0" fontId="49" fillId="0" borderId="0" xfId="0" applyFont="1" applyAlignment="1">
      <alignment horizontal="center" vertical="center"/>
    </xf>
    <xf numFmtId="3" fontId="49" fillId="0" borderId="0" xfId="0" applyNumberFormat="1" applyFont="1"/>
    <xf numFmtId="0" fontId="51" fillId="0" borderId="0" xfId="0" applyFont="1"/>
    <xf numFmtId="0" fontId="52" fillId="0" borderId="0" xfId="0" applyFont="1"/>
    <xf numFmtId="3" fontId="10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left"/>
    </xf>
    <xf numFmtId="164" fontId="0" fillId="0" borderId="0" xfId="1" applyNumberFormat="1" applyFont="1"/>
    <xf numFmtId="0" fontId="34" fillId="0" borderId="3" xfId="0" applyFont="1" applyBorder="1" applyAlignment="1" applyProtection="1">
      <alignment horizontal="center" vertical="center" wrapText="1"/>
    </xf>
    <xf numFmtId="0" fontId="40" fillId="0" borderId="3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37" fillId="2" borderId="3" xfId="0" applyFont="1" applyFill="1" applyBorder="1" applyAlignment="1" applyProtection="1">
      <alignment horizontal="center" vertical="center"/>
    </xf>
    <xf numFmtId="0" fontId="43" fillId="2" borderId="3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33" fillId="2" borderId="3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38" fillId="0" borderId="3" xfId="0" applyFont="1" applyBorder="1" applyAlignment="1" applyProtection="1">
      <alignment horizontal="center" vertical="center"/>
    </xf>
    <xf numFmtId="0" fontId="53" fillId="14" borderId="20" xfId="0" applyFont="1" applyFill="1" applyBorder="1" applyAlignment="1">
      <alignment horizontal="right" vertical="center" wrapText="1" readingOrder="1"/>
    </xf>
    <xf numFmtId="3" fontId="53" fillId="14" borderId="20" xfId="0" applyNumberFormat="1" applyFont="1" applyFill="1" applyBorder="1" applyAlignment="1">
      <alignment horizontal="right" vertical="center" wrapText="1" readingOrder="1"/>
    </xf>
    <xf numFmtId="164" fontId="53" fillId="14" borderId="20" xfId="1" applyNumberFormat="1" applyFont="1" applyFill="1" applyBorder="1" applyAlignment="1">
      <alignment horizontal="right" vertical="center" wrapText="1" readingOrder="1"/>
    </xf>
    <xf numFmtId="0" fontId="36" fillId="3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top"/>
    </xf>
    <xf numFmtId="0" fontId="27" fillId="3" borderId="1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4" fillId="3" borderId="19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17" fontId="12" fillId="2" borderId="0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20" fontId="33" fillId="2" borderId="3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/>
    </xf>
    <xf numFmtId="0" fontId="11" fillId="11" borderId="1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6" fillId="8" borderId="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right" vertical="center" wrapText="1"/>
    </xf>
    <xf numFmtId="4" fontId="31" fillId="0" borderId="0" xfId="0" applyNumberFormat="1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21"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CC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</sheetPr>
  <dimension ref="A1:Q144"/>
  <sheetViews>
    <sheetView tabSelected="1" topLeftCell="A19" zoomScaleNormal="100" workbookViewId="0">
      <selection activeCell="B142" sqref="B142"/>
    </sheetView>
  </sheetViews>
  <sheetFormatPr baseColWidth="10" defaultColWidth="0" defaultRowHeight="18" zeroHeight="1" x14ac:dyDescent="0.25"/>
  <cols>
    <col min="1" max="1" width="4.7109375" style="23" bestFit="1" customWidth="1"/>
    <col min="2" max="2" width="32.42578125" style="70" customWidth="1"/>
    <col min="3" max="5" width="8.5703125" style="33" customWidth="1"/>
    <col min="6" max="6" width="9.5703125" style="33" customWidth="1"/>
    <col min="7" max="14" width="8.5703125" style="33" customWidth="1"/>
    <col min="15" max="15" width="12.5703125" style="23" customWidth="1"/>
    <col min="16" max="16" width="10" style="23" customWidth="1"/>
    <col min="17" max="17" width="13" style="63" hidden="1"/>
    <col min="18" max="16384" width="11.42578125" style="63" hidden="1"/>
  </cols>
  <sheetData>
    <row r="1" spans="1:16" ht="16.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6" ht="16.5" x14ac:dyDescent="0.25">
      <c r="A2" s="230" t="s">
        <v>105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6" x14ac:dyDescent="0.25">
      <c r="A3" s="64"/>
      <c r="B3" s="68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6"/>
    </row>
    <row r="4" spans="1:16" ht="16.5" x14ac:dyDescent="0.25">
      <c r="A4" s="231" t="s">
        <v>72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</row>
    <row r="5" spans="1:16" ht="42" customHeight="1" x14ac:dyDescent="0.25">
      <c r="A5" s="127" t="s">
        <v>1</v>
      </c>
      <c r="B5" s="22" t="s">
        <v>2</v>
      </c>
      <c r="C5" s="44" t="s">
        <v>60</v>
      </c>
      <c r="D5" s="44" t="s">
        <v>61</v>
      </c>
      <c r="E5" s="44" t="s">
        <v>62</v>
      </c>
      <c r="F5" s="44" t="s">
        <v>63</v>
      </c>
      <c r="G5" s="44" t="s">
        <v>64</v>
      </c>
      <c r="H5" s="44" t="s">
        <v>65</v>
      </c>
      <c r="I5" s="44" t="s">
        <v>66</v>
      </c>
      <c r="J5" s="44" t="s">
        <v>67</v>
      </c>
      <c r="K5" s="44" t="s">
        <v>68</v>
      </c>
      <c r="L5" s="44" t="s">
        <v>69</v>
      </c>
      <c r="M5" s="44" t="s">
        <v>70</v>
      </c>
      <c r="N5" s="44" t="s">
        <v>71</v>
      </c>
      <c r="O5" s="22" t="s">
        <v>3</v>
      </c>
    </row>
    <row r="6" spans="1:16" s="156" customFormat="1" ht="28.5" customHeight="1" x14ac:dyDescent="0.25">
      <c r="A6" s="217">
        <v>1</v>
      </c>
      <c r="B6" s="273" t="s">
        <v>4</v>
      </c>
      <c r="C6" s="225">
        <f>+C52+C99</f>
        <v>48</v>
      </c>
      <c r="D6" s="225">
        <f>+D52+D99</f>
        <v>49</v>
      </c>
      <c r="E6" s="225">
        <f>+E52+E99</f>
        <v>47</v>
      </c>
      <c r="F6" s="225">
        <f>+F52+F99</f>
        <v>0</v>
      </c>
      <c r="G6" s="225">
        <f>+G52+G99</f>
        <v>0</v>
      </c>
      <c r="H6" s="225">
        <f>+H52+H99</f>
        <v>0</v>
      </c>
      <c r="I6" s="225">
        <f>+I52+I99</f>
        <v>0</v>
      </c>
      <c r="J6" s="225">
        <f>+J52+J99</f>
        <v>53</v>
      </c>
      <c r="K6" s="225">
        <f>+K52+K99</f>
        <v>77</v>
      </c>
      <c r="L6" s="225">
        <f>+L52+L99</f>
        <v>70</v>
      </c>
      <c r="M6" s="225">
        <f>+M52+M99</f>
        <v>71</v>
      </c>
      <c r="N6" s="225">
        <f>+N52+N99</f>
        <v>48</v>
      </c>
      <c r="O6" s="93">
        <f>SUM(C6:N6)</f>
        <v>463</v>
      </c>
      <c r="P6" s="274"/>
    </row>
    <row r="7" spans="1:16" s="156" customFormat="1" ht="28.5" customHeight="1" x14ac:dyDescent="0.25">
      <c r="A7" s="217">
        <v>2</v>
      </c>
      <c r="B7" s="273" t="s">
        <v>5</v>
      </c>
      <c r="C7" s="225">
        <f>+C53+C100</f>
        <v>38</v>
      </c>
      <c r="D7" s="225">
        <f>+D53+D100</f>
        <v>42</v>
      </c>
      <c r="E7" s="225">
        <f>+E53+E100</f>
        <v>36</v>
      </c>
      <c r="F7" s="225">
        <f>+F53+F100</f>
        <v>0</v>
      </c>
      <c r="G7" s="225">
        <f>+G53+G100</f>
        <v>0</v>
      </c>
      <c r="H7" s="225">
        <f>+H53+H100</f>
        <v>0</v>
      </c>
      <c r="I7" s="225">
        <f>+I53+I100</f>
        <v>0</v>
      </c>
      <c r="J7" s="225">
        <f>+J53+J100</f>
        <v>29</v>
      </c>
      <c r="K7" s="225">
        <f>+K53+K100</f>
        <v>38</v>
      </c>
      <c r="L7" s="225">
        <f>+L53+L100</f>
        <v>58</v>
      </c>
      <c r="M7" s="225">
        <f>+M53+M100</f>
        <v>63</v>
      </c>
      <c r="N7" s="225">
        <f>+N53+N100</f>
        <v>16</v>
      </c>
      <c r="O7" s="93">
        <f t="shared" ref="O7:O47" si="0">SUM(C7:N7)</f>
        <v>320</v>
      </c>
      <c r="P7" s="274"/>
    </row>
    <row r="8" spans="1:16" s="156" customFormat="1" ht="38.25" customHeight="1" x14ac:dyDescent="0.25">
      <c r="A8" s="217">
        <v>3</v>
      </c>
      <c r="B8" s="273" t="s">
        <v>7</v>
      </c>
      <c r="C8" s="225">
        <f>+C54+C101</f>
        <v>0</v>
      </c>
      <c r="D8" s="225">
        <f>+D54+D101</f>
        <v>1</v>
      </c>
      <c r="E8" s="225">
        <f>+E54+E101</f>
        <v>0</v>
      </c>
      <c r="F8" s="225">
        <f>+F54+F101</f>
        <v>0</v>
      </c>
      <c r="G8" s="225">
        <f>+G54+G101</f>
        <v>0</v>
      </c>
      <c r="H8" s="225">
        <f>+H54+H101</f>
        <v>0</v>
      </c>
      <c r="I8" s="225">
        <f>+I54+I101</f>
        <v>0</v>
      </c>
      <c r="J8" s="225">
        <f>+J54+J101</f>
        <v>0</v>
      </c>
      <c r="K8" s="225">
        <f>+K54+K101</f>
        <v>0</v>
      </c>
      <c r="L8" s="225">
        <f>+L54+L101</f>
        <v>6</v>
      </c>
      <c r="M8" s="225">
        <f>+M54+M101</f>
        <v>0</v>
      </c>
      <c r="N8" s="225">
        <f>+N54+N101</f>
        <v>0</v>
      </c>
      <c r="O8" s="93">
        <f t="shared" si="0"/>
        <v>7</v>
      </c>
      <c r="P8" s="274"/>
    </row>
    <row r="9" spans="1:16" s="156" customFormat="1" ht="29.25" customHeight="1" x14ac:dyDescent="0.25">
      <c r="A9" s="217">
        <v>4</v>
      </c>
      <c r="B9" s="273" t="s">
        <v>8</v>
      </c>
      <c r="C9" s="225">
        <f>+C55+C102</f>
        <v>4</v>
      </c>
      <c r="D9" s="225">
        <f>+D55+D102</f>
        <v>3</v>
      </c>
      <c r="E9" s="225">
        <f>+E55+E102</f>
        <v>4</v>
      </c>
      <c r="F9" s="225">
        <f>+F55+F102</f>
        <v>0</v>
      </c>
      <c r="G9" s="225">
        <f>+G55+G102</f>
        <v>0</v>
      </c>
      <c r="H9" s="225">
        <f>+H55+H102</f>
        <v>0</v>
      </c>
      <c r="I9" s="225">
        <f>+I55+I102</f>
        <v>0</v>
      </c>
      <c r="J9" s="225">
        <f>+J55+J102</f>
        <v>0</v>
      </c>
      <c r="K9" s="225">
        <f>+K55+K102</f>
        <v>3</v>
      </c>
      <c r="L9" s="225">
        <f>+L55+L102</f>
        <v>4</v>
      </c>
      <c r="M9" s="225">
        <f>+M55+M102</f>
        <v>2</v>
      </c>
      <c r="N9" s="225">
        <f>+N55+N102</f>
        <v>4</v>
      </c>
      <c r="O9" s="93">
        <f t="shared" si="0"/>
        <v>24</v>
      </c>
      <c r="P9" s="274"/>
    </row>
    <row r="10" spans="1:16" s="156" customFormat="1" ht="29.25" customHeight="1" x14ac:dyDescent="0.25">
      <c r="A10" s="217">
        <v>5</v>
      </c>
      <c r="B10" s="273" t="s">
        <v>9</v>
      </c>
      <c r="C10" s="225">
        <f>+C56+C103</f>
        <v>6</v>
      </c>
      <c r="D10" s="225">
        <f>+D56+D103</f>
        <v>7</v>
      </c>
      <c r="E10" s="225">
        <f>+E56+E103</f>
        <v>2</v>
      </c>
      <c r="F10" s="225">
        <f>+F56+F103</f>
        <v>0</v>
      </c>
      <c r="G10" s="225">
        <f>+G56+G103</f>
        <v>0</v>
      </c>
      <c r="H10" s="225">
        <f>+H56+H103</f>
        <v>0</v>
      </c>
      <c r="I10" s="225">
        <f>+I56+I103</f>
        <v>0</v>
      </c>
      <c r="J10" s="225">
        <f>+J56+J103</f>
        <v>0</v>
      </c>
      <c r="K10" s="225">
        <f>+K56+K103</f>
        <v>2</v>
      </c>
      <c r="L10" s="225">
        <f>+L56+L103</f>
        <v>0</v>
      </c>
      <c r="M10" s="225">
        <f>+M56+M103</f>
        <v>3</v>
      </c>
      <c r="N10" s="225">
        <f>+N56+N103</f>
        <v>0</v>
      </c>
      <c r="O10" s="93">
        <f t="shared" si="0"/>
        <v>20</v>
      </c>
      <c r="P10" s="274"/>
    </row>
    <row r="11" spans="1:16" s="156" customFormat="1" ht="29.25" customHeight="1" x14ac:dyDescent="0.25">
      <c r="A11" s="217">
        <v>6</v>
      </c>
      <c r="B11" s="273" t="s">
        <v>10</v>
      </c>
      <c r="C11" s="225">
        <f>+C57+C104</f>
        <v>4</v>
      </c>
      <c r="D11" s="225">
        <f>+D57+D104</f>
        <v>2</v>
      </c>
      <c r="E11" s="225">
        <f>+E57+E104</f>
        <v>4</v>
      </c>
      <c r="F11" s="225">
        <f>+F57+F104</f>
        <v>0</v>
      </c>
      <c r="G11" s="225">
        <f>+G57+G104</f>
        <v>0</v>
      </c>
      <c r="H11" s="225">
        <f>+H57+H104</f>
        <v>0</v>
      </c>
      <c r="I11" s="225">
        <f>+I57+I104</f>
        <v>0</v>
      </c>
      <c r="J11" s="225">
        <f>+J57+J104</f>
        <v>0</v>
      </c>
      <c r="K11" s="225">
        <f>+K57+K104</f>
        <v>2</v>
      </c>
      <c r="L11" s="225">
        <f>+L57+L104</f>
        <v>6</v>
      </c>
      <c r="M11" s="225">
        <f>+M57+M104</f>
        <v>4</v>
      </c>
      <c r="N11" s="225">
        <f>+N57+N104</f>
        <v>4</v>
      </c>
      <c r="O11" s="93">
        <f t="shared" si="0"/>
        <v>26</v>
      </c>
      <c r="P11" s="274"/>
    </row>
    <row r="12" spans="1:16" s="156" customFormat="1" ht="29.25" customHeight="1" x14ac:dyDescent="0.25">
      <c r="A12" s="217">
        <v>7</v>
      </c>
      <c r="B12" s="273" t="s">
        <v>11</v>
      </c>
      <c r="C12" s="225">
        <f>+C58+C105</f>
        <v>3</v>
      </c>
      <c r="D12" s="225">
        <f>+D58+D105</f>
        <v>6</v>
      </c>
      <c r="E12" s="225">
        <f>+E58+E105</f>
        <v>3</v>
      </c>
      <c r="F12" s="225">
        <f>+F58+F105</f>
        <v>0</v>
      </c>
      <c r="G12" s="225">
        <f>+G58+G105</f>
        <v>0</v>
      </c>
      <c r="H12" s="225">
        <f>+H58+H105</f>
        <v>0</v>
      </c>
      <c r="I12" s="225">
        <f>+I58+I105</f>
        <v>0</v>
      </c>
      <c r="J12" s="225">
        <f>+J58+J105</f>
        <v>0</v>
      </c>
      <c r="K12" s="225">
        <f>+K58+K105</f>
        <v>2</v>
      </c>
      <c r="L12" s="225">
        <f>+L58+L105</f>
        <v>6</v>
      </c>
      <c r="M12" s="225">
        <f>+M58+M105</f>
        <v>1</v>
      </c>
      <c r="N12" s="225">
        <f>+N58+N105</f>
        <v>1</v>
      </c>
      <c r="O12" s="93">
        <f t="shared" si="0"/>
        <v>22</v>
      </c>
      <c r="P12" s="274"/>
    </row>
    <row r="13" spans="1:16" s="156" customFormat="1" ht="29.25" customHeight="1" x14ac:dyDescent="0.25">
      <c r="A13" s="217">
        <v>8</v>
      </c>
      <c r="B13" s="273" t="s">
        <v>12</v>
      </c>
      <c r="C13" s="225">
        <f>+C59+C106</f>
        <v>177</v>
      </c>
      <c r="D13" s="225">
        <f>+D59+D106</f>
        <v>208</v>
      </c>
      <c r="E13" s="225">
        <f>+E59+E106</f>
        <v>115</v>
      </c>
      <c r="F13" s="225">
        <f>+F59+F106</f>
        <v>0</v>
      </c>
      <c r="G13" s="225">
        <f>+G59+G106</f>
        <v>0</v>
      </c>
      <c r="H13" s="225">
        <f>+H59+H106</f>
        <v>0</v>
      </c>
      <c r="I13" s="225">
        <f>+I59+I106</f>
        <v>0</v>
      </c>
      <c r="J13" s="225">
        <f>+J59+J106</f>
        <v>13</v>
      </c>
      <c r="K13" s="225">
        <f>+K59+K106</f>
        <v>133</v>
      </c>
      <c r="L13" s="225">
        <f>+L59+L106</f>
        <v>233</v>
      </c>
      <c r="M13" s="225">
        <f>+M59+M106</f>
        <v>140</v>
      </c>
      <c r="N13" s="225">
        <f>+N59+N106</f>
        <v>26</v>
      </c>
      <c r="O13" s="93">
        <f t="shared" si="0"/>
        <v>1045</v>
      </c>
      <c r="P13" s="274"/>
    </row>
    <row r="14" spans="1:16" s="156" customFormat="1" ht="29.25" customHeight="1" x14ac:dyDescent="0.25">
      <c r="A14" s="217">
        <v>9</v>
      </c>
      <c r="B14" s="273" t="s">
        <v>13</v>
      </c>
      <c r="C14" s="225">
        <f>+C60+C107</f>
        <v>807</v>
      </c>
      <c r="D14" s="225">
        <f>+D60+D107</f>
        <v>737</v>
      </c>
      <c r="E14" s="225">
        <f>+E60+E107</f>
        <v>647</v>
      </c>
      <c r="F14" s="225">
        <f>+F60+F107</f>
        <v>0</v>
      </c>
      <c r="G14" s="225">
        <f>+G60+G107</f>
        <v>0</v>
      </c>
      <c r="H14" s="225">
        <f>+H60+H107</f>
        <v>0</v>
      </c>
      <c r="I14" s="225">
        <f>+I60+I107</f>
        <v>0</v>
      </c>
      <c r="J14" s="225">
        <f>+J60+J107</f>
        <v>83</v>
      </c>
      <c r="K14" s="225">
        <f>+K60+K107</f>
        <v>752</v>
      </c>
      <c r="L14" s="225">
        <f>+L60+L107</f>
        <v>755</v>
      </c>
      <c r="M14" s="225">
        <f>+M60+M107</f>
        <v>721</v>
      </c>
      <c r="N14" s="225">
        <f>+N60+N107</f>
        <v>307</v>
      </c>
      <c r="O14" s="93">
        <f t="shared" si="0"/>
        <v>4809</v>
      </c>
      <c r="P14" s="274"/>
    </row>
    <row r="15" spans="1:16" s="156" customFormat="1" ht="66" customHeight="1" x14ac:dyDescent="0.25">
      <c r="A15" s="217">
        <v>10</v>
      </c>
      <c r="B15" s="273" t="s">
        <v>14</v>
      </c>
      <c r="C15" s="225">
        <f>+C61+C108</f>
        <v>671</v>
      </c>
      <c r="D15" s="225">
        <f>+D61+D108</f>
        <v>694</v>
      </c>
      <c r="E15" s="225">
        <f>+E61+E108</f>
        <v>826</v>
      </c>
      <c r="F15" s="225">
        <f>+F61+F108</f>
        <v>0</v>
      </c>
      <c r="G15" s="225">
        <f>+G61+G108</f>
        <v>0</v>
      </c>
      <c r="H15" s="225">
        <f>+H61+H108</f>
        <v>0</v>
      </c>
      <c r="I15" s="225">
        <f>+I61+I108</f>
        <v>0</v>
      </c>
      <c r="J15" s="225">
        <f>+J61+J108</f>
        <v>63</v>
      </c>
      <c r="K15" s="225">
        <f>+K61+K108</f>
        <v>738</v>
      </c>
      <c r="L15" s="225">
        <f>+L61+L108</f>
        <v>716</v>
      </c>
      <c r="M15" s="225">
        <f>+M61+M108</f>
        <v>588</v>
      </c>
      <c r="N15" s="225">
        <f>+N61+N108</f>
        <v>245</v>
      </c>
      <c r="O15" s="93">
        <f t="shared" si="0"/>
        <v>4541</v>
      </c>
      <c r="P15" s="274"/>
    </row>
    <row r="16" spans="1:16" s="156" customFormat="1" ht="28.5" customHeight="1" x14ac:dyDescent="0.25">
      <c r="A16" s="217">
        <v>11</v>
      </c>
      <c r="B16" s="273" t="s">
        <v>15</v>
      </c>
      <c r="C16" s="92">
        <f>+C62+C109</f>
        <v>167</v>
      </c>
      <c r="D16" s="92">
        <f>+D62+D109</f>
        <v>203</v>
      </c>
      <c r="E16" s="92">
        <f>+E62+E109</f>
        <v>149</v>
      </c>
      <c r="F16" s="92">
        <f>+F62+F109</f>
        <v>0</v>
      </c>
      <c r="G16" s="92">
        <f>+G62+G109</f>
        <v>0</v>
      </c>
      <c r="H16" s="92">
        <f>+H62+H109</f>
        <v>0</v>
      </c>
      <c r="I16" s="92">
        <f>+I62+I109</f>
        <v>0</v>
      </c>
      <c r="J16" s="92">
        <f>+J62+J109</f>
        <v>0</v>
      </c>
      <c r="K16" s="92">
        <f>+K62+K109</f>
        <v>78</v>
      </c>
      <c r="L16" s="92">
        <f>+L62+L109</f>
        <v>175</v>
      </c>
      <c r="M16" s="92">
        <f>+M62+M109</f>
        <v>163</v>
      </c>
      <c r="N16" s="92">
        <f>+N62+N109</f>
        <v>30</v>
      </c>
      <c r="O16" s="93">
        <f t="shared" si="0"/>
        <v>965</v>
      </c>
      <c r="P16" s="274"/>
    </row>
    <row r="17" spans="1:16" s="156" customFormat="1" ht="68.25" customHeight="1" x14ac:dyDescent="0.25">
      <c r="A17" s="217">
        <v>13</v>
      </c>
      <c r="B17" s="273" t="s">
        <v>21</v>
      </c>
      <c r="C17" s="225">
        <f>+C63+C110</f>
        <v>807</v>
      </c>
      <c r="D17" s="225">
        <f>+D63+D110</f>
        <v>911</v>
      </c>
      <c r="E17" s="225">
        <f>+E63+E110</f>
        <v>780</v>
      </c>
      <c r="F17" s="225">
        <f>+F63+F110</f>
        <v>0</v>
      </c>
      <c r="G17" s="225">
        <f>+G63+G110</f>
        <v>0</v>
      </c>
      <c r="H17" s="225">
        <f>+H63+H110</f>
        <v>0</v>
      </c>
      <c r="I17" s="225">
        <f>+I63+I110</f>
        <v>0</v>
      </c>
      <c r="J17" s="225">
        <f>+J63+J110</f>
        <v>0</v>
      </c>
      <c r="K17" s="225">
        <f>+K63+K110</f>
        <v>841</v>
      </c>
      <c r="L17" s="225">
        <f>+L63+L110</f>
        <v>911</v>
      </c>
      <c r="M17" s="225">
        <f>+M63+M110</f>
        <v>616</v>
      </c>
      <c r="N17" s="225">
        <f>+N63+N110</f>
        <v>80</v>
      </c>
      <c r="O17" s="93">
        <f t="shared" si="0"/>
        <v>4946</v>
      </c>
      <c r="P17" s="274"/>
    </row>
    <row r="18" spans="1:16" s="156" customFormat="1" ht="53.25" customHeight="1" x14ac:dyDescent="0.25">
      <c r="A18" s="217">
        <v>14</v>
      </c>
      <c r="B18" s="273" t="s">
        <v>22</v>
      </c>
      <c r="C18" s="225">
        <f>+C64+C111</f>
        <v>111</v>
      </c>
      <c r="D18" s="225">
        <f>+D64+D111</f>
        <v>114</v>
      </c>
      <c r="E18" s="225">
        <f>+E64+E111</f>
        <v>76</v>
      </c>
      <c r="F18" s="225">
        <f>+F64+F111</f>
        <v>0</v>
      </c>
      <c r="G18" s="225">
        <f>+G64+G111</f>
        <v>0</v>
      </c>
      <c r="H18" s="225">
        <f>+H64+H111</f>
        <v>0</v>
      </c>
      <c r="I18" s="225">
        <f>+I64+I111</f>
        <v>0</v>
      </c>
      <c r="J18" s="225">
        <f>+J64+J111</f>
        <v>0</v>
      </c>
      <c r="K18" s="225">
        <f>+K64+K111</f>
        <v>66</v>
      </c>
      <c r="L18" s="225">
        <f>+L64+L111</f>
        <v>161</v>
      </c>
      <c r="M18" s="225">
        <f>+M64+M111</f>
        <v>124</v>
      </c>
      <c r="N18" s="225">
        <f>+N64+N111</f>
        <v>30</v>
      </c>
      <c r="O18" s="93">
        <f t="shared" si="0"/>
        <v>682</v>
      </c>
      <c r="P18" s="274"/>
    </row>
    <row r="19" spans="1:16" s="156" customFormat="1" ht="29.25" customHeight="1" x14ac:dyDescent="0.25">
      <c r="A19" s="232">
        <v>15</v>
      </c>
      <c r="B19" s="273" t="s">
        <v>23</v>
      </c>
      <c r="C19" s="92">
        <f>+C65+C112</f>
        <v>45</v>
      </c>
      <c r="D19" s="92">
        <f>+D65+D112</f>
        <v>28</v>
      </c>
      <c r="E19" s="92">
        <f>+E65+E112</f>
        <v>110</v>
      </c>
      <c r="F19" s="92">
        <f>+F65+F112</f>
        <v>0</v>
      </c>
      <c r="G19" s="92">
        <f>+G65+G112</f>
        <v>0</v>
      </c>
      <c r="H19" s="92">
        <f>+H65+H112</f>
        <v>0</v>
      </c>
      <c r="I19" s="92">
        <f>+I65+I112</f>
        <v>0</v>
      </c>
      <c r="J19" s="92">
        <f>+J65+J112</f>
        <v>0</v>
      </c>
      <c r="K19" s="92">
        <f>+K65+K112</f>
        <v>12</v>
      </c>
      <c r="L19" s="92">
        <f>+L65+L112</f>
        <v>2</v>
      </c>
      <c r="M19" s="92">
        <f>+M65+M112</f>
        <v>6</v>
      </c>
      <c r="N19" s="92">
        <f>+N65+N112</f>
        <v>9</v>
      </c>
      <c r="O19" s="93">
        <f t="shared" si="0"/>
        <v>212</v>
      </c>
      <c r="P19" s="274"/>
    </row>
    <row r="20" spans="1:16" s="156" customFormat="1" ht="26.25" customHeight="1" x14ac:dyDescent="0.25">
      <c r="A20" s="232"/>
      <c r="B20" s="275" t="s">
        <v>24</v>
      </c>
      <c r="C20" s="225">
        <f>+C66+C113</f>
        <v>12</v>
      </c>
      <c r="D20" s="225">
        <f>+D66+D113</f>
        <v>12</v>
      </c>
      <c r="E20" s="225">
        <f>+E66+E113</f>
        <v>26</v>
      </c>
      <c r="F20" s="225">
        <f>+F66+F113</f>
        <v>0</v>
      </c>
      <c r="G20" s="225">
        <f>+G66+G113</f>
        <v>0</v>
      </c>
      <c r="H20" s="225">
        <f>+H66+H113</f>
        <v>0</v>
      </c>
      <c r="I20" s="225">
        <f>+I66+I113</f>
        <v>0</v>
      </c>
      <c r="J20" s="225">
        <f>+J66+J113</f>
        <v>0</v>
      </c>
      <c r="K20" s="225">
        <f>+K66+K113</f>
        <v>7</v>
      </c>
      <c r="L20" s="225">
        <f>+L66+L113</f>
        <v>1</v>
      </c>
      <c r="M20" s="225">
        <f>+M66+M113</f>
        <v>1</v>
      </c>
      <c r="N20" s="225">
        <f>+N66+N113</f>
        <v>1</v>
      </c>
      <c r="O20" s="93">
        <f t="shared" si="0"/>
        <v>60</v>
      </c>
      <c r="P20" s="274"/>
    </row>
    <row r="21" spans="1:16" s="156" customFormat="1" ht="26.25" customHeight="1" x14ac:dyDescent="0.25">
      <c r="A21" s="232"/>
      <c r="B21" s="275" t="s">
        <v>25</v>
      </c>
      <c r="C21" s="225">
        <f>+C67+C114</f>
        <v>33</v>
      </c>
      <c r="D21" s="225">
        <f>+D67+D114</f>
        <v>16</v>
      </c>
      <c r="E21" s="225">
        <f>+E67+E114</f>
        <v>84</v>
      </c>
      <c r="F21" s="225">
        <f>+F67+F114</f>
        <v>0</v>
      </c>
      <c r="G21" s="225">
        <f>+G67+G114</f>
        <v>0</v>
      </c>
      <c r="H21" s="225">
        <f>+H67+H114</f>
        <v>0</v>
      </c>
      <c r="I21" s="225">
        <f>+I67+I114</f>
        <v>0</v>
      </c>
      <c r="J21" s="225">
        <f>+J67+J114</f>
        <v>0</v>
      </c>
      <c r="K21" s="225">
        <f>+K67+K114</f>
        <v>5</v>
      </c>
      <c r="L21" s="225">
        <f>+L67+L114</f>
        <v>1</v>
      </c>
      <c r="M21" s="225">
        <f>+M67+M114</f>
        <v>5</v>
      </c>
      <c r="N21" s="225">
        <f>+N67+N114</f>
        <v>8</v>
      </c>
      <c r="O21" s="93">
        <f t="shared" si="0"/>
        <v>152</v>
      </c>
      <c r="P21" s="274"/>
    </row>
    <row r="22" spans="1:16" s="156" customFormat="1" ht="33.75" customHeight="1" x14ac:dyDescent="0.25">
      <c r="A22" s="217">
        <v>16</v>
      </c>
      <c r="B22" s="273" t="s">
        <v>28</v>
      </c>
      <c r="C22" s="225">
        <f>+C68+C115</f>
        <v>5</v>
      </c>
      <c r="D22" s="225">
        <f>+D68+D115</f>
        <v>6</v>
      </c>
      <c r="E22" s="225">
        <f>+E68+E115</f>
        <v>7</v>
      </c>
      <c r="F22" s="225">
        <f>+F68+F115</f>
        <v>0</v>
      </c>
      <c r="G22" s="225">
        <f>+G68+G115</f>
        <v>0</v>
      </c>
      <c r="H22" s="225">
        <f>+H68+H115</f>
        <v>0</v>
      </c>
      <c r="I22" s="225">
        <f>+I68+I115</f>
        <v>0</v>
      </c>
      <c r="J22" s="225">
        <f>+J68+J115</f>
        <v>0</v>
      </c>
      <c r="K22" s="225">
        <f>+K68+K115</f>
        <v>6</v>
      </c>
      <c r="L22" s="225">
        <f>+L68+L115</f>
        <v>7</v>
      </c>
      <c r="M22" s="225">
        <f>+M68+M115</f>
        <v>3</v>
      </c>
      <c r="N22" s="225">
        <f>+N68+N115</f>
        <v>2</v>
      </c>
      <c r="O22" s="93">
        <f t="shared" si="0"/>
        <v>36</v>
      </c>
      <c r="P22" s="274"/>
    </row>
    <row r="23" spans="1:16" s="156" customFormat="1" ht="31.5" customHeight="1" x14ac:dyDescent="0.25">
      <c r="A23" s="217">
        <v>17</v>
      </c>
      <c r="B23" s="273" t="s">
        <v>29</v>
      </c>
      <c r="C23" s="225">
        <f>+C69+C116</f>
        <v>4</v>
      </c>
      <c r="D23" s="225">
        <f>+D69+D116</f>
        <v>8</v>
      </c>
      <c r="E23" s="225">
        <f>+E69+E116</f>
        <v>8</v>
      </c>
      <c r="F23" s="225">
        <f>+F69+F116</f>
        <v>0</v>
      </c>
      <c r="G23" s="225">
        <f>+G69+G116</f>
        <v>0</v>
      </c>
      <c r="H23" s="225">
        <f>+H69+H116</f>
        <v>0</v>
      </c>
      <c r="I23" s="225">
        <f>+I69+I116</f>
        <v>0</v>
      </c>
      <c r="J23" s="225">
        <f>+J69+J116</f>
        <v>0</v>
      </c>
      <c r="K23" s="225">
        <f>+K69+K116</f>
        <v>6</v>
      </c>
      <c r="L23" s="225">
        <f>+L69+L116</f>
        <v>4</v>
      </c>
      <c r="M23" s="225">
        <f>+M69+M116</f>
        <v>6</v>
      </c>
      <c r="N23" s="225">
        <f>+N69+N116</f>
        <v>1</v>
      </c>
      <c r="O23" s="93">
        <f t="shared" si="0"/>
        <v>37</v>
      </c>
      <c r="P23" s="274"/>
    </row>
    <row r="24" spans="1:16" s="156" customFormat="1" ht="41.25" customHeight="1" x14ac:dyDescent="0.25">
      <c r="A24" s="217">
        <v>18</v>
      </c>
      <c r="B24" s="273" t="s">
        <v>30</v>
      </c>
      <c r="C24" s="225">
        <f>+C70+C117</f>
        <v>2</v>
      </c>
      <c r="D24" s="225">
        <f>+D70+D117</f>
        <v>5</v>
      </c>
      <c r="E24" s="225">
        <f>+E70+E117</f>
        <v>10</v>
      </c>
      <c r="F24" s="225">
        <f>+F70+F117</f>
        <v>0</v>
      </c>
      <c r="G24" s="225">
        <f>+G70+G117</f>
        <v>0</v>
      </c>
      <c r="H24" s="225">
        <f>+H70+H117</f>
        <v>0</v>
      </c>
      <c r="I24" s="225">
        <f>+I70+I117</f>
        <v>0</v>
      </c>
      <c r="J24" s="225">
        <f>+J70+J117</f>
        <v>0</v>
      </c>
      <c r="K24" s="225">
        <f>+K70+K117</f>
        <v>13</v>
      </c>
      <c r="L24" s="225">
        <f>+L70+L117</f>
        <v>3</v>
      </c>
      <c r="M24" s="225">
        <f>+M70+M117</f>
        <v>3</v>
      </c>
      <c r="N24" s="225">
        <f>+N70+N117</f>
        <v>0</v>
      </c>
      <c r="O24" s="93">
        <f t="shared" si="0"/>
        <v>36</v>
      </c>
      <c r="P24" s="274"/>
    </row>
    <row r="25" spans="1:16" s="156" customFormat="1" ht="35.25" customHeight="1" x14ac:dyDescent="0.25">
      <c r="A25" s="217">
        <v>19</v>
      </c>
      <c r="B25" s="273" t="s">
        <v>31</v>
      </c>
      <c r="C25" s="225">
        <f>+C71+C118</f>
        <v>4</v>
      </c>
      <c r="D25" s="225">
        <f>+D71+D118</f>
        <v>3</v>
      </c>
      <c r="E25" s="225">
        <f>+E71+E118</f>
        <v>6</v>
      </c>
      <c r="F25" s="225">
        <f>+F71+F118</f>
        <v>0</v>
      </c>
      <c r="G25" s="225">
        <f>+G71+G118</f>
        <v>0</v>
      </c>
      <c r="H25" s="225">
        <f>+H71+H118</f>
        <v>0</v>
      </c>
      <c r="I25" s="225">
        <f>+I71+I118</f>
        <v>0</v>
      </c>
      <c r="J25" s="225">
        <f>+J71+J118</f>
        <v>0</v>
      </c>
      <c r="K25" s="225">
        <f>+K71+K118</f>
        <v>7</v>
      </c>
      <c r="L25" s="225">
        <f>+L71+L118</f>
        <v>2</v>
      </c>
      <c r="M25" s="225">
        <f>+M71+M118</f>
        <v>1</v>
      </c>
      <c r="N25" s="225">
        <f>+N71+N118</f>
        <v>0</v>
      </c>
      <c r="O25" s="93">
        <f t="shared" si="0"/>
        <v>23</v>
      </c>
      <c r="P25" s="274"/>
    </row>
    <row r="26" spans="1:16" s="156" customFormat="1" ht="37.5" customHeight="1" x14ac:dyDescent="0.25">
      <c r="A26" s="232">
        <v>20</v>
      </c>
      <c r="B26" s="273" t="s">
        <v>32</v>
      </c>
      <c r="C26" s="92">
        <f>+C72+C119</f>
        <v>8</v>
      </c>
      <c r="D26" s="92">
        <f>+D72+D119</f>
        <v>1</v>
      </c>
      <c r="E26" s="92">
        <f>+E72+E119</f>
        <v>4</v>
      </c>
      <c r="F26" s="92">
        <f>+F72+F119</f>
        <v>0</v>
      </c>
      <c r="G26" s="92">
        <f>+G72+G119</f>
        <v>0</v>
      </c>
      <c r="H26" s="92">
        <f>+H72+H119</f>
        <v>0</v>
      </c>
      <c r="I26" s="92">
        <f>+I72+I119</f>
        <v>0</v>
      </c>
      <c r="J26" s="92">
        <f>+J72+J119</f>
        <v>0</v>
      </c>
      <c r="K26" s="92">
        <f>+K72+K119</f>
        <v>6</v>
      </c>
      <c r="L26" s="92">
        <f>+L72+L119</f>
        <v>9</v>
      </c>
      <c r="M26" s="92">
        <f>+M72+M119</f>
        <v>8</v>
      </c>
      <c r="N26" s="92">
        <f>+N72+N119</f>
        <v>7</v>
      </c>
      <c r="O26" s="93">
        <f t="shared" si="0"/>
        <v>43</v>
      </c>
      <c r="P26" s="274"/>
    </row>
    <row r="27" spans="1:16" s="156" customFormat="1" ht="26.25" customHeight="1" x14ac:dyDescent="0.25">
      <c r="A27" s="232"/>
      <c r="B27" s="275" t="s">
        <v>33</v>
      </c>
      <c r="C27" s="225">
        <f>+C73+C120</f>
        <v>5</v>
      </c>
      <c r="D27" s="225">
        <f>+D73+D120</f>
        <v>1</v>
      </c>
      <c r="E27" s="225">
        <f>+E73+E120</f>
        <v>4</v>
      </c>
      <c r="F27" s="225">
        <f>+F73+F120</f>
        <v>0</v>
      </c>
      <c r="G27" s="225">
        <f>+G73+G120</f>
        <v>0</v>
      </c>
      <c r="H27" s="225">
        <f>+H73+H120</f>
        <v>0</v>
      </c>
      <c r="I27" s="225">
        <f>+I73+I120</f>
        <v>0</v>
      </c>
      <c r="J27" s="225">
        <f>+J73+J120</f>
        <v>0</v>
      </c>
      <c r="K27" s="225">
        <f>+K73+K120</f>
        <v>3</v>
      </c>
      <c r="L27" s="225">
        <f>+L73+L120</f>
        <v>6</v>
      </c>
      <c r="M27" s="225">
        <f>+M73+M120</f>
        <v>3</v>
      </c>
      <c r="N27" s="225">
        <f>+N73+N120</f>
        <v>5</v>
      </c>
      <c r="O27" s="93">
        <f t="shared" si="0"/>
        <v>27</v>
      </c>
      <c r="P27" s="274"/>
    </row>
    <row r="28" spans="1:16" s="156" customFormat="1" ht="26.25" customHeight="1" x14ac:dyDescent="0.25">
      <c r="A28" s="232"/>
      <c r="B28" s="275" t="s">
        <v>34</v>
      </c>
      <c r="C28" s="225">
        <f>+C74+C121</f>
        <v>2</v>
      </c>
      <c r="D28" s="225">
        <f>+D74+D121</f>
        <v>0</v>
      </c>
      <c r="E28" s="225">
        <f>+E74+E121</f>
        <v>0</v>
      </c>
      <c r="F28" s="225">
        <f>+F74+F121</f>
        <v>0</v>
      </c>
      <c r="G28" s="225">
        <f>+G74+G121</f>
        <v>0</v>
      </c>
      <c r="H28" s="225">
        <f>+H74+H121</f>
        <v>0</v>
      </c>
      <c r="I28" s="225">
        <f>+I74+I121</f>
        <v>0</v>
      </c>
      <c r="J28" s="225">
        <f>+J74+J121</f>
        <v>0</v>
      </c>
      <c r="K28" s="225">
        <f>+K74+K121</f>
        <v>2</v>
      </c>
      <c r="L28" s="225">
        <f>+L74+L121</f>
        <v>1</v>
      </c>
      <c r="M28" s="225">
        <f>+M74+M121</f>
        <v>4</v>
      </c>
      <c r="N28" s="225">
        <f>+N74+N121</f>
        <v>2</v>
      </c>
      <c r="O28" s="93">
        <f t="shared" si="0"/>
        <v>11</v>
      </c>
      <c r="P28" s="274"/>
    </row>
    <row r="29" spans="1:16" s="156" customFormat="1" ht="26.25" customHeight="1" x14ac:dyDescent="0.25">
      <c r="A29" s="232"/>
      <c r="B29" s="275" t="s">
        <v>35</v>
      </c>
      <c r="C29" s="225">
        <f>+C75+C122</f>
        <v>1</v>
      </c>
      <c r="D29" s="225">
        <f>+D75+D122</f>
        <v>0</v>
      </c>
      <c r="E29" s="225">
        <f>+E75+E122</f>
        <v>0</v>
      </c>
      <c r="F29" s="225">
        <f>+F75+F122</f>
        <v>0</v>
      </c>
      <c r="G29" s="225">
        <f>+G75+G122</f>
        <v>0</v>
      </c>
      <c r="H29" s="225">
        <f>+H75+H122</f>
        <v>0</v>
      </c>
      <c r="I29" s="225">
        <f>+I75+I122</f>
        <v>0</v>
      </c>
      <c r="J29" s="225">
        <f>+J75+J122</f>
        <v>0</v>
      </c>
      <c r="K29" s="225">
        <f>+K75+K122</f>
        <v>1</v>
      </c>
      <c r="L29" s="225">
        <f>+L75+L122</f>
        <v>2</v>
      </c>
      <c r="M29" s="225">
        <f>+M75+M122</f>
        <v>1</v>
      </c>
      <c r="N29" s="225">
        <f>+N75+N122</f>
        <v>0</v>
      </c>
      <c r="O29" s="93">
        <f t="shared" si="0"/>
        <v>5</v>
      </c>
      <c r="P29" s="274"/>
    </row>
    <row r="30" spans="1:16" s="156" customFormat="1" ht="26.25" customHeight="1" x14ac:dyDescent="0.25">
      <c r="A30" s="217">
        <v>21</v>
      </c>
      <c r="B30" s="273" t="s">
        <v>36</v>
      </c>
      <c r="C30" s="225">
        <f>+C76+C123</f>
        <v>9</v>
      </c>
      <c r="D30" s="225">
        <f>+D76+D123</f>
        <v>7</v>
      </c>
      <c r="E30" s="225">
        <f>+E76+E123</f>
        <v>3</v>
      </c>
      <c r="F30" s="225">
        <f>+F76+F123</f>
        <v>0</v>
      </c>
      <c r="G30" s="225">
        <f>+G76+G123</f>
        <v>0</v>
      </c>
      <c r="H30" s="225">
        <f>+H76+H123</f>
        <v>0</v>
      </c>
      <c r="I30" s="225">
        <f>+I76+I123</f>
        <v>0</v>
      </c>
      <c r="J30" s="225">
        <f>+J76+J123</f>
        <v>0</v>
      </c>
      <c r="K30" s="225">
        <f>+K76+K123</f>
        <v>4</v>
      </c>
      <c r="L30" s="225">
        <f>+L76+L123</f>
        <v>3</v>
      </c>
      <c r="M30" s="225">
        <f>+M76+M123</f>
        <v>2</v>
      </c>
      <c r="N30" s="225">
        <f>+N76+N123</f>
        <v>0</v>
      </c>
      <c r="O30" s="93">
        <f t="shared" si="0"/>
        <v>28</v>
      </c>
      <c r="P30" s="274"/>
    </row>
    <row r="31" spans="1:16" s="156" customFormat="1" ht="26.25" customHeight="1" x14ac:dyDescent="0.25">
      <c r="A31" s="232">
        <v>22</v>
      </c>
      <c r="B31" s="273" t="s">
        <v>37</v>
      </c>
      <c r="C31" s="92">
        <f>+C77+C124</f>
        <v>1</v>
      </c>
      <c r="D31" s="92">
        <f>+D77+D124</f>
        <v>3</v>
      </c>
      <c r="E31" s="92">
        <f>+E77+E124</f>
        <v>0</v>
      </c>
      <c r="F31" s="92">
        <f>+F77+F124</f>
        <v>0</v>
      </c>
      <c r="G31" s="92">
        <f>+G77+G124</f>
        <v>0</v>
      </c>
      <c r="H31" s="92">
        <f>+H77+H124</f>
        <v>0</v>
      </c>
      <c r="I31" s="92">
        <f>+I77+I124</f>
        <v>0</v>
      </c>
      <c r="J31" s="92">
        <f>+J77+J124</f>
        <v>0</v>
      </c>
      <c r="K31" s="92">
        <f>+K77+K124</f>
        <v>0</v>
      </c>
      <c r="L31" s="92">
        <f>+L77+L124</f>
        <v>0</v>
      </c>
      <c r="M31" s="92">
        <f>+M77+M124</f>
        <v>0</v>
      </c>
      <c r="N31" s="92">
        <f>+N77+N124</f>
        <v>0</v>
      </c>
      <c r="O31" s="93">
        <f t="shared" si="0"/>
        <v>4</v>
      </c>
      <c r="P31" s="274"/>
    </row>
    <row r="32" spans="1:16" s="156" customFormat="1" ht="26.25" customHeight="1" x14ac:dyDescent="0.25">
      <c r="A32" s="232"/>
      <c r="B32" s="275" t="s">
        <v>38</v>
      </c>
      <c r="C32" s="225">
        <f>+C78+C125</f>
        <v>0</v>
      </c>
      <c r="D32" s="225">
        <f>+D78+D125</f>
        <v>0</v>
      </c>
      <c r="E32" s="225">
        <f>+E78+E125</f>
        <v>0</v>
      </c>
      <c r="F32" s="225">
        <f>+F78+F125</f>
        <v>0</v>
      </c>
      <c r="G32" s="225">
        <f>+G78+G125</f>
        <v>0</v>
      </c>
      <c r="H32" s="225">
        <f>+H78+H125</f>
        <v>0</v>
      </c>
      <c r="I32" s="225">
        <f>+I78+I125</f>
        <v>0</v>
      </c>
      <c r="J32" s="225">
        <f>+J78+J125</f>
        <v>0</v>
      </c>
      <c r="K32" s="225">
        <f>+K78+K125</f>
        <v>0</v>
      </c>
      <c r="L32" s="225">
        <f>+L78+L125</f>
        <v>0</v>
      </c>
      <c r="M32" s="225">
        <f>+M78+M125</f>
        <v>0</v>
      </c>
      <c r="N32" s="225">
        <f>+N78+N125</f>
        <v>0</v>
      </c>
      <c r="O32" s="93">
        <f t="shared" si="0"/>
        <v>0</v>
      </c>
      <c r="P32" s="274"/>
    </row>
    <row r="33" spans="1:16" s="156" customFormat="1" ht="26.25" customHeight="1" x14ac:dyDescent="0.25">
      <c r="A33" s="232"/>
      <c r="B33" s="275" t="s">
        <v>39</v>
      </c>
      <c r="C33" s="225">
        <f>+C79+C126</f>
        <v>1</v>
      </c>
      <c r="D33" s="225">
        <f>+D79+D126</f>
        <v>3</v>
      </c>
      <c r="E33" s="225">
        <f>+E79+E126</f>
        <v>0</v>
      </c>
      <c r="F33" s="225">
        <f>+F79+F126</f>
        <v>0</v>
      </c>
      <c r="G33" s="225">
        <f>+G79+G126</f>
        <v>0</v>
      </c>
      <c r="H33" s="225">
        <f>+H79+H126</f>
        <v>0</v>
      </c>
      <c r="I33" s="225">
        <f>+I79+I126</f>
        <v>0</v>
      </c>
      <c r="J33" s="225">
        <f>+J79+J126</f>
        <v>0</v>
      </c>
      <c r="K33" s="225">
        <f>+K79+K126</f>
        <v>0</v>
      </c>
      <c r="L33" s="225">
        <f>+L79+L126</f>
        <v>0</v>
      </c>
      <c r="M33" s="225">
        <f>+M79+M126</f>
        <v>0</v>
      </c>
      <c r="N33" s="225">
        <f>+N79+N126</f>
        <v>0</v>
      </c>
      <c r="O33" s="93">
        <f t="shared" si="0"/>
        <v>4</v>
      </c>
      <c r="P33" s="274"/>
    </row>
    <row r="34" spans="1:16" s="156" customFormat="1" ht="26.25" customHeight="1" x14ac:dyDescent="0.25">
      <c r="A34" s="217">
        <v>23</v>
      </c>
      <c r="B34" s="273" t="s">
        <v>40</v>
      </c>
      <c r="C34" s="225">
        <f>+C80+C127</f>
        <v>0</v>
      </c>
      <c r="D34" s="225">
        <f>+D80+D127</f>
        <v>0</v>
      </c>
      <c r="E34" s="225">
        <f>+E80+E127</f>
        <v>0</v>
      </c>
      <c r="F34" s="225">
        <f>+F80+F127</f>
        <v>0</v>
      </c>
      <c r="G34" s="225">
        <f>+G80+G127</f>
        <v>0</v>
      </c>
      <c r="H34" s="225">
        <f>+H80+H127</f>
        <v>0</v>
      </c>
      <c r="I34" s="225">
        <f>+I80+I127</f>
        <v>0</v>
      </c>
      <c r="J34" s="225">
        <f>+J80+J127</f>
        <v>0</v>
      </c>
      <c r="K34" s="225">
        <f>+K80+K127</f>
        <v>0</v>
      </c>
      <c r="L34" s="225">
        <f>+L80+L127</f>
        <v>0</v>
      </c>
      <c r="M34" s="225">
        <f>+M80+M127</f>
        <v>0</v>
      </c>
      <c r="N34" s="225">
        <f>+N80+N127</f>
        <v>0</v>
      </c>
      <c r="O34" s="93">
        <f t="shared" si="0"/>
        <v>0</v>
      </c>
      <c r="P34" s="274"/>
    </row>
    <row r="35" spans="1:16" s="156" customFormat="1" ht="26.25" customHeight="1" x14ac:dyDescent="0.25">
      <c r="A35" s="217">
        <v>24</v>
      </c>
      <c r="B35" s="273" t="s">
        <v>41</v>
      </c>
      <c r="C35" s="225">
        <f>+C81+C128</f>
        <v>3</v>
      </c>
      <c r="D35" s="225">
        <f>+D81+D128</f>
        <v>2</v>
      </c>
      <c r="E35" s="225">
        <f>+E81+E128</f>
        <v>3</v>
      </c>
      <c r="F35" s="225">
        <f>+F81+F128</f>
        <v>0</v>
      </c>
      <c r="G35" s="225">
        <f>+G81+G128</f>
        <v>0</v>
      </c>
      <c r="H35" s="225">
        <f>+H81+H128</f>
        <v>0</v>
      </c>
      <c r="I35" s="225">
        <f>+I81+I128</f>
        <v>0</v>
      </c>
      <c r="J35" s="225">
        <f>+J81+J128</f>
        <v>0</v>
      </c>
      <c r="K35" s="225">
        <f>+K81+K128</f>
        <v>5</v>
      </c>
      <c r="L35" s="225">
        <f>+L81+L128</f>
        <v>4</v>
      </c>
      <c r="M35" s="225">
        <f>+M81+M128</f>
        <v>3</v>
      </c>
      <c r="N35" s="225">
        <f>+N81+N128</f>
        <v>1</v>
      </c>
      <c r="O35" s="93">
        <f t="shared" si="0"/>
        <v>21</v>
      </c>
      <c r="P35" s="274"/>
    </row>
    <row r="36" spans="1:16" s="156" customFormat="1" ht="38.25" customHeight="1" x14ac:dyDescent="0.25">
      <c r="A36" s="217">
        <v>25</v>
      </c>
      <c r="B36" s="273" t="s">
        <v>42</v>
      </c>
      <c r="C36" s="225">
        <f>+C82+C129</f>
        <v>40</v>
      </c>
      <c r="D36" s="225">
        <f>+D82+D129</f>
        <v>22</v>
      </c>
      <c r="E36" s="225">
        <f>+E82+E129</f>
        <v>26</v>
      </c>
      <c r="F36" s="225">
        <f>+F82+F129</f>
        <v>0</v>
      </c>
      <c r="G36" s="225">
        <f>+G82+G129</f>
        <v>0</v>
      </c>
      <c r="H36" s="225">
        <f>+H82+H129</f>
        <v>0</v>
      </c>
      <c r="I36" s="225">
        <f>+I82+I129</f>
        <v>0</v>
      </c>
      <c r="J36" s="225">
        <f>+J82+J129</f>
        <v>0</v>
      </c>
      <c r="K36" s="225">
        <f>+K82+K129</f>
        <v>18</v>
      </c>
      <c r="L36" s="225">
        <f>+L82+L129</f>
        <v>48</v>
      </c>
      <c r="M36" s="225">
        <f>+M82+M129</f>
        <v>6</v>
      </c>
      <c r="N36" s="225">
        <f>+N82+N129</f>
        <v>1</v>
      </c>
      <c r="O36" s="93">
        <f t="shared" si="0"/>
        <v>161</v>
      </c>
      <c r="P36" s="274"/>
    </row>
    <row r="37" spans="1:16" s="156" customFormat="1" ht="51.75" customHeight="1" x14ac:dyDescent="0.25">
      <c r="A37" s="232">
        <v>26</v>
      </c>
      <c r="B37" s="273" t="s">
        <v>43</v>
      </c>
      <c r="C37" s="92">
        <f>+C83+C130</f>
        <v>14</v>
      </c>
      <c r="D37" s="92">
        <f>+D83+D130</f>
        <v>92</v>
      </c>
      <c r="E37" s="92">
        <f>+E83+E130</f>
        <v>160</v>
      </c>
      <c r="F37" s="92">
        <f>+F83+F130</f>
        <v>0</v>
      </c>
      <c r="G37" s="92">
        <f>+G83+G130</f>
        <v>0</v>
      </c>
      <c r="H37" s="92">
        <f>+H83+H130</f>
        <v>0</v>
      </c>
      <c r="I37" s="92">
        <f>+I83+I130</f>
        <v>0</v>
      </c>
      <c r="J37" s="92">
        <f>+J83+J130</f>
        <v>17</v>
      </c>
      <c r="K37" s="92">
        <f>+K83+K130</f>
        <v>173</v>
      </c>
      <c r="L37" s="92">
        <f>+L83+L130</f>
        <v>37</v>
      </c>
      <c r="M37" s="92">
        <f>+M83+M130</f>
        <v>5</v>
      </c>
      <c r="N37" s="92">
        <f>+N83+N130</f>
        <v>2</v>
      </c>
      <c r="O37" s="93">
        <f t="shared" si="0"/>
        <v>500</v>
      </c>
      <c r="P37" s="274"/>
    </row>
    <row r="38" spans="1:16" s="156" customFormat="1" ht="24" customHeight="1" x14ac:dyDescent="0.25">
      <c r="A38" s="232"/>
      <c r="B38" s="275" t="s">
        <v>44</v>
      </c>
      <c r="C38" s="225">
        <f>+C84+C131</f>
        <v>4</v>
      </c>
      <c r="D38" s="225">
        <f>+D84+D131</f>
        <v>3</v>
      </c>
      <c r="E38" s="225">
        <f>+E84+E131</f>
        <v>6</v>
      </c>
      <c r="F38" s="225">
        <f>+F84+F131</f>
        <v>0</v>
      </c>
      <c r="G38" s="225">
        <f>+G84+G131</f>
        <v>0</v>
      </c>
      <c r="H38" s="225">
        <f>+H84+H131</f>
        <v>0</v>
      </c>
      <c r="I38" s="225">
        <f>+I84+I131</f>
        <v>0</v>
      </c>
      <c r="J38" s="225">
        <f>+J84+J131</f>
        <v>17</v>
      </c>
      <c r="K38" s="225">
        <f>+K84+K131</f>
        <v>19</v>
      </c>
      <c r="L38" s="225">
        <f>+L84+L131</f>
        <v>10</v>
      </c>
      <c r="M38" s="225">
        <f>+M84+M131</f>
        <v>4</v>
      </c>
      <c r="N38" s="225">
        <f>+N84+N131</f>
        <v>2</v>
      </c>
      <c r="O38" s="93">
        <f t="shared" si="0"/>
        <v>65</v>
      </c>
      <c r="P38" s="274"/>
    </row>
    <row r="39" spans="1:16" s="156" customFormat="1" ht="24" customHeight="1" x14ac:dyDescent="0.25">
      <c r="A39" s="232"/>
      <c r="B39" s="275" t="s">
        <v>45</v>
      </c>
      <c r="C39" s="225">
        <f>+C85+C132</f>
        <v>0</v>
      </c>
      <c r="D39" s="225">
        <f>+D85+D132</f>
        <v>0</v>
      </c>
      <c r="E39" s="225">
        <f>+E85+E132</f>
        <v>0</v>
      </c>
      <c r="F39" s="225">
        <f>+F85+F132</f>
        <v>0</v>
      </c>
      <c r="G39" s="225">
        <f>+G85+G132</f>
        <v>0</v>
      </c>
      <c r="H39" s="225">
        <f>+H85+H132</f>
        <v>0</v>
      </c>
      <c r="I39" s="225">
        <f>+I85+I132</f>
        <v>0</v>
      </c>
      <c r="J39" s="225">
        <f>+J85+J132</f>
        <v>0</v>
      </c>
      <c r="K39" s="225">
        <f>+K85+K132</f>
        <v>1</v>
      </c>
      <c r="L39" s="225">
        <f>+L85+L132</f>
        <v>1</v>
      </c>
      <c r="M39" s="225">
        <f>+M85+M132</f>
        <v>0</v>
      </c>
      <c r="N39" s="225">
        <f>+N85+N132</f>
        <v>0</v>
      </c>
      <c r="O39" s="93">
        <f t="shared" si="0"/>
        <v>2</v>
      </c>
      <c r="P39" s="274"/>
    </row>
    <row r="40" spans="1:16" s="156" customFormat="1" ht="24" customHeight="1" x14ac:dyDescent="0.25">
      <c r="A40" s="232"/>
      <c r="B40" s="275" t="s">
        <v>46</v>
      </c>
      <c r="C40" s="225">
        <f>+C86+C133</f>
        <v>0</v>
      </c>
      <c r="D40" s="225">
        <f>+D86+D133</f>
        <v>0</v>
      </c>
      <c r="E40" s="225">
        <f>+E86+E133</f>
        <v>0</v>
      </c>
      <c r="F40" s="225">
        <f>+F86+F133</f>
        <v>0</v>
      </c>
      <c r="G40" s="225">
        <f>+G86+G133</f>
        <v>0</v>
      </c>
      <c r="H40" s="225">
        <f>+H86+H133</f>
        <v>0</v>
      </c>
      <c r="I40" s="225">
        <f>+I86+I133</f>
        <v>0</v>
      </c>
      <c r="J40" s="225">
        <f>+J86+J133</f>
        <v>0</v>
      </c>
      <c r="K40" s="225">
        <f>+K86+K133</f>
        <v>0</v>
      </c>
      <c r="L40" s="225">
        <f>+L86+L133</f>
        <v>0</v>
      </c>
      <c r="M40" s="225">
        <f>+M86+M133</f>
        <v>0</v>
      </c>
      <c r="N40" s="225">
        <f>+N86+N133</f>
        <v>0</v>
      </c>
      <c r="O40" s="93">
        <f t="shared" si="0"/>
        <v>0</v>
      </c>
      <c r="P40" s="274"/>
    </row>
    <row r="41" spans="1:16" s="156" customFormat="1" ht="24" customHeight="1" x14ac:dyDescent="0.25">
      <c r="A41" s="232"/>
      <c r="B41" s="275" t="s">
        <v>47</v>
      </c>
      <c r="C41" s="225">
        <f>+C87+C134</f>
        <v>1</v>
      </c>
      <c r="D41" s="225">
        <f>+D87+D134</f>
        <v>0</v>
      </c>
      <c r="E41" s="225">
        <f>+E87+E134</f>
        <v>1</v>
      </c>
      <c r="F41" s="225">
        <f>+F87+F134</f>
        <v>0</v>
      </c>
      <c r="G41" s="225">
        <f>+G87+G134</f>
        <v>0</v>
      </c>
      <c r="H41" s="225">
        <f>+H87+H134</f>
        <v>0</v>
      </c>
      <c r="I41" s="225">
        <f>+I87+I134</f>
        <v>0</v>
      </c>
      <c r="J41" s="225">
        <f>+J87+J134</f>
        <v>0</v>
      </c>
      <c r="K41" s="225">
        <f>+K87+K134</f>
        <v>0</v>
      </c>
      <c r="L41" s="225">
        <f>+L87+L134</f>
        <v>0</v>
      </c>
      <c r="M41" s="225">
        <f>+M87+M134</f>
        <v>0</v>
      </c>
      <c r="N41" s="225">
        <f>+N87+N134</f>
        <v>0</v>
      </c>
      <c r="O41" s="93">
        <f t="shared" si="0"/>
        <v>2</v>
      </c>
      <c r="P41" s="274"/>
    </row>
    <row r="42" spans="1:16" s="156" customFormat="1" ht="24" customHeight="1" x14ac:dyDescent="0.25">
      <c r="A42" s="232"/>
      <c r="B42" s="275" t="s">
        <v>48</v>
      </c>
      <c r="C42" s="225">
        <f>+C88+C135</f>
        <v>1</v>
      </c>
      <c r="D42" s="225">
        <f>+D88+D135</f>
        <v>0</v>
      </c>
      <c r="E42" s="225">
        <f>+E88+E135</f>
        <v>3</v>
      </c>
      <c r="F42" s="225">
        <f>+F88+F135</f>
        <v>0</v>
      </c>
      <c r="G42" s="225">
        <f>+G88+G135</f>
        <v>0</v>
      </c>
      <c r="H42" s="225">
        <f>+H88+H135</f>
        <v>0</v>
      </c>
      <c r="I42" s="225">
        <f>+I88+I135</f>
        <v>0</v>
      </c>
      <c r="J42" s="225">
        <f>+J88+J135</f>
        <v>0</v>
      </c>
      <c r="K42" s="225">
        <f>+K88+K135</f>
        <v>2</v>
      </c>
      <c r="L42" s="225">
        <f>+L88+L135</f>
        <v>5</v>
      </c>
      <c r="M42" s="225">
        <f>+M88+M135</f>
        <v>0</v>
      </c>
      <c r="N42" s="225">
        <f>+N88+N135</f>
        <v>0</v>
      </c>
      <c r="O42" s="93">
        <f t="shared" si="0"/>
        <v>11</v>
      </c>
      <c r="P42" s="274"/>
    </row>
    <row r="43" spans="1:16" s="156" customFormat="1" ht="24" customHeight="1" x14ac:dyDescent="0.25">
      <c r="A43" s="232"/>
      <c r="B43" s="275" t="s">
        <v>49</v>
      </c>
      <c r="C43" s="225">
        <f>+C89+C136</f>
        <v>0</v>
      </c>
      <c r="D43" s="225">
        <f>+D89+D136</f>
        <v>0</v>
      </c>
      <c r="E43" s="225">
        <f>+E89+E136</f>
        <v>0</v>
      </c>
      <c r="F43" s="225">
        <f>+F89+F136</f>
        <v>0</v>
      </c>
      <c r="G43" s="225">
        <f>+G89+G136</f>
        <v>0</v>
      </c>
      <c r="H43" s="225">
        <f>+H89+H136</f>
        <v>0</v>
      </c>
      <c r="I43" s="225">
        <f>+I89+I136</f>
        <v>0</v>
      </c>
      <c r="J43" s="225">
        <f>+J89+J136</f>
        <v>0</v>
      </c>
      <c r="K43" s="225">
        <f>+K89+K136</f>
        <v>0</v>
      </c>
      <c r="L43" s="225">
        <f>+L89+L136</f>
        <v>0</v>
      </c>
      <c r="M43" s="225">
        <f>+M89+M136</f>
        <v>0</v>
      </c>
      <c r="N43" s="225">
        <f>+N89+N136</f>
        <v>0</v>
      </c>
      <c r="O43" s="93">
        <f t="shared" si="0"/>
        <v>0</v>
      </c>
      <c r="P43" s="274"/>
    </row>
    <row r="44" spans="1:16" s="156" customFormat="1" ht="24" customHeight="1" x14ac:dyDescent="0.25">
      <c r="A44" s="232"/>
      <c r="B44" s="275" t="s">
        <v>50</v>
      </c>
      <c r="C44" s="225">
        <f>+C90+C137</f>
        <v>8</v>
      </c>
      <c r="D44" s="225">
        <f>+D90+D137</f>
        <v>24</v>
      </c>
      <c r="E44" s="225">
        <f>+E90+E137</f>
        <v>89</v>
      </c>
      <c r="F44" s="225">
        <f>+F90+F137</f>
        <v>0</v>
      </c>
      <c r="G44" s="225">
        <f>+G90+G137</f>
        <v>0</v>
      </c>
      <c r="H44" s="225">
        <f>+H90+H137</f>
        <v>0</v>
      </c>
      <c r="I44" s="225">
        <f>+I90+I137</f>
        <v>0</v>
      </c>
      <c r="J44" s="225">
        <f>+J90+J137</f>
        <v>0</v>
      </c>
      <c r="K44" s="225">
        <f>+K90+K137</f>
        <v>41</v>
      </c>
      <c r="L44" s="225">
        <f>+L90+L137</f>
        <v>1</v>
      </c>
      <c r="M44" s="225">
        <f>+M90+M137</f>
        <v>0</v>
      </c>
      <c r="N44" s="225">
        <f>+N90+N137</f>
        <v>0</v>
      </c>
      <c r="O44" s="93">
        <f t="shared" si="0"/>
        <v>163</v>
      </c>
      <c r="P44" s="274"/>
    </row>
    <row r="45" spans="1:16" s="156" customFormat="1" ht="24" customHeight="1" x14ac:dyDescent="0.25">
      <c r="A45" s="232"/>
      <c r="B45" s="275" t="s">
        <v>51</v>
      </c>
      <c r="C45" s="225">
        <f>+C91+C138</f>
        <v>0</v>
      </c>
      <c r="D45" s="225">
        <f>+D91+D138</f>
        <v>65</v>
      </c>
      <c r="E45" s="225">
        <f>+E91+E138</f>
        <v>61</v>
      </c>
      <c r="F45" s="225">
        <f>+F91+F138</f>
        <v>0</v>
      </c>
      <c r="G45" s="225">
        <f>+G91+G138</f>
        <v>0</v>
      </c>
      <c r="H45" s="225">
        <f>+H91+H138</f>
        <v>0</v>
      </c>
      <c r="I45" s="225">
        <f>+I91+I138</f>
        <v>0</v>
      </c>
      <c r="J45" s="225">
        <f>+J91+J138</f>
        <v>0</v>
      </c>
      <c r="K45" s="225">
        <f>+K91+K138</f>
        <v>110</v>
      </c>
      <c r="L45" s="225">
        <f>+L91+L138</f>
        <v>20</v>
      </c>
      <c r="M45" s="225">
        <f>+M91+M138</f>
        <v>1</v>
      </c>
      <c r="N45" s="225">
        <f>+N91+N138</f>
        <v>0</v>
      </c>
      <c r="O45" s="93">
        <f t="shared" si="0"/>
        <v>257</v>
      </c>
      <c r="P45" s="274"/>
    </row>
    <row r="46" spans="1:16" s="156" customFormat="1" ht="42" customHeight="1" x14ac:dyDescent="0.25">
      <c r="A46" s="217">
        <v>27</v>
      </c>
      <c r="B46" s="273" t="s">
        <v>53</v>
      </c>
      <c r="C46" s="225">
        <f>+C92+C139</f>
        <v>0</v>
      </c>
      <c r="D46" s="225">
        <f>+D92+D139</f>
        <v>0</v>
      </c>
      <c r="E46" s="225">
        <f>+E92+E139</f>
        <v>217</v>
      </c>
      <c r="F46" s="225">
        <f>+F92+F139</f>
        <v>0</v>
      </c>
      <c r="G46" s="225">
        <f>+G92+G139</f>
        <v>0</v>
      </c>
      <c r="H46" s="225">
        <f>+H92+H139</f>
        <v>0</v>
      </c>
      <c r="I46" s="225">
        <f>+I92+I139</f>
        <v>0</v>
      </c>
      <c r="J46" s="225">
        <f>+J92+J139</f>
        <v>277</v>
      </c>
      <c r="K46" s="225">
        <f>+K92+K139</f>
        <v>0</v>
      </c>
      <c r="L46" s="225">
        <f>+L92+L139</f>
        <v>0</v>
      </c>
      <c r="M46" s="225">
        <f>+M92+M139</f>
        <v>0</v>
      </c>
      <c r="N46" s="225">
        <f>+N92+N139</f>
        <v>0</v>
      </c>
      <c r="O46" s="93">
        <f t="shared" si="0"/>
        <v>494</v>
      </c>
      <c r="P46" s="274"/>
    </row>
    <row r="47" spans="1:16" s="156" customFormat="1" ht="84" customHeight="1" x14ac:dyDescent="0.25">
      <c r="A47" s="217">
        <v>28</v>
      </c>
      <c r="B47" s="273" t="s">
        <v>201</v>
      </c>
      <c r="C47" s="92">
        <f>+C93+C140</f>
        <v>1231</v>
      </c>
      <c r="D47" s="92">
        <f>+D93+D140</f>
        <v>1280</v>
      </c>
      <c r="E47" s="92">
        <f>+E93+E140</f>
        <v>1757</v>
      </c>
      <c r="F47" s="92">
        <f>+F93+F140</f>
        <v>1757</v>
      </c>
      <c r="G47" s="92">
        <f>+G93+G140</f>
        <v>1757</v>
      </c>
      <c r="H47" s="92">
        <f>+H93+H140</f>
        <v>1757</v>
      </c>
      <c r="I47" s="92">
        <f>+I93+I140</f>
        <v>1757</v>
      </c>
      <c r="J47" s="92">
        <f>+J93+J140</f>
        <v>1533</v>
      </c>
      <c r="K47" s="92">
        <f>+K93+K140</f>
        <v>1612</v>
      </c>
      <c r="L47" s="92">
        <f>+L93+L140</f>
        <v>1528</v>
      </c>
      <c r="M47" s="92">
        <f>+M93+M140</f>
        <v>1753</v>
      </c>
      <c r="N47" s="92">
        <f>+N93+N140</f>
        <v>1801</v>
      </c>
      <c r="O47" s="93">
        <f>N47</f>
        <v>1801</v>
      </c>
      <c r="P47" s="274"/>
    </row>
    <row r="48" spans="1:16" x14ac:dyDescent="0.25">
      <c r="A48" s="19"/>
      <c r="B48" s="20"/>
      <c r="C48" s="40"/>
      <c r="D48" s="40"/>
      <c r="E48" s="40"/>
      <c r="F48" s="40"/>
      <c r="G48" s="40"/>
      <c r="H48" s="40"/>
      <c r="I48" s="40"/>
      <c r="J48" s="40"/>
      <c r="K48" s="40"/>
      <c r="L48" s="32"/>
      <c r="M48" s="32"/>
      <c r="N48" s="32"/>
      <c r="O48" s="21"/>
    </row>
    <row r="49" spans="1:16" x14ac:dyDescent="0.25">
      <c r="A49" s="19"/>
      <c r="B49" s="20"/>
      <c r="C49" s="40"/>
      <c r="D49" s="40"/>
      <c r="E49" s="40"/>
      <c r="F49" s="40"/>
      <c r="G49" s="40"/>
      <c r="H49" s="40"/>
      <c r="I49" s="40"/>
      <c r="J49" s="40"/>
      <c r="K49" s="40"/>
      <c r="L49" s="32"/>
      <c r="M49" s="32"/>
      <c r="N49" s="32"/>
      <c r="O49" s="21"/>
    </row>
    <row r="50" spans="1:16" ht="16.5" x14ac:dyDescent="0.25">
      <c r="A50" s="231" t="s">
        <v>73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</row>
    <row r="51" spans="1:16" ht="42" customHeight="1" x14ac:dyDescent="0.25">
      <c r="A51" s="55" t="s">
        <v>1</v>
      </c>
      <c r="B51" s="69" t="s">
        <v>2</v>
      </c>
      <c r="C51" s="44" t="s">
        <v>60</v>
      </c>
      <c r="D51" s="44" t="s">
        <v>61</v>
      </c>
      <c r="E51" s="44" t="s">
        <v>62</v>
      </c>
      <c r="F51" s="44" t="s">
        <v>63</v>
      </c>
      <c r="G51" s="44" t="s">
        <v>64</v>
      </c>
      <c r="H51" s="44" t="s">
        <v>65</v>
      </c>
      <c r="I51" s="44" t="s">
        <v>66</v>
      </c>
      <c r="J51" s="44" t="s">
        <v>67</v>
      </c>
      <c r="K51" s="44" t="s">
        <v>68</v>
      </c>
      <c r="L51" s="44" t="s">
        <v>69</v>
      </c>
      <c r="M51" s="44" t="s">
        <v>70</v>
      </c>
      <c r="N51" s="44" t="s">
        <v>71</v>
      </c>
      <c r="O51" s="14" t="s">
        <v>3</v>
      </c>
    </row>
    <row r="52" spans="1:16" s="156" customFormat="1" ht="28.5" customHeight="1" x14ac:dyDescent="0.25">
      <c r="A52" s="217">
        <v>1</v>
      </c>
      <c r="B52" s="273" t="s">
        <v>4</v>
      </c>
      <c r="C52" s="225">
        <v>48</v>
      </c>
      <c r="D52" s="225">
        <v>49</v>
      </c>
      <c r="E52" s="225">
        <v>47</v>
      </c>
      <c r="F52" s="225">
        <v>0</v>
      </c>
      <c r="G52" s="225">
        <v>0</v>
      </c>
      <c r="H52" s="225">
        <v>0</v>
      </c>
      <c r="I52" s="225">
        <v>0</v>
      </c>
      <c r="J52" s="225">
        <v>53</v>
      </c>
      <c r="K52" s="225">
        <v>77</v>
      </c>
      <c r="L52" s="201">
        <v>70</v>
      </c>
      <c r="M52" s="201">
        <v>71</v>
      </c>
      <c r="N52" s="201">
        <v>48</v>
      </c>
      <c r="O52" s="93">
        <f>SUM(C52:N52)</f>
        <v>463</v>
      </c>
      <c r="P52" s="274"/>
    </row>
    <row r="53" spans="1:16" s="156" customFormat="1" ht="28.5" customHeight="1" x14ac:dyDescent="0.25">
      <c r="A53" s="217">
        <v>2</v>
      </c>
      <c r="B53" s="273" t="s">
        <v>5</v>
      </c>
      <c r="C53" s="225">
        <v>38</v>
      </c>
      <c r="D53" s="225">
        <v>42</v>
      </c>
      <c r="E53" s="225">
        <v>36</v>
      </c>
      <c r="F53" s="225">
        <v>0</v>
      </c>
      <c r="G53" s="225">
        <v>0</v>
      </c>
      <c r="H53" s="225">
        <v>0</v>
      </c>
      <c r="I53" s="225">
        <v>0</v>
      </c>
      <c r="J53" s="225">
        <v>29</v>
      </c>
      <c r="K53" s="225">
        <v>38</v>
      </c>
      <c r="L53" s="201">
        <v>58</v>
      </c>
      <c r="M53" s="201">
        <v>63</v>
      </c>
      <c r="N53" s="201">
        <v>16</v>
      </c>
      <c r="O53" s="93">
        <f t="shared" ref="O53:O93" si="1">SUM(C53:N53)</f>
        <v>320</v>
      </c>
      <c r="P53" s="274"/>
    </row>
    <row r="54" spans="1:16" s="156" customFormat="1" ht="35.25" customHeight="1" x14ac:dyDescent="0.25">
      <c r="A54" s="217">
        <v>3</v>
      </c>
      <c r="B54" s="273" t="s">
        <v>7</v>
      </c>
      <c r="C54" s="225">
        <v>0</v>
      </c>
      <c r="D54" s="225">
        <v>1</v>
      </c>
      <c r="E54" s="225">
        <v>0</v>
      </c>
      <c r="F54" s="225">
        <v>0</v>
      </c>
      <c r="G54" s="225">
        <v>0</v>
      </c>
      <c r="H54" s="225">
        <v>0</v>
      </c>
      <c r="I54" s="225">
        <v>0</v>
      </c>
      <c r="J54" s="225">
        <v>0</v>
      </c>
      <c r="K54" s="225">
        <v>0</v>
      </c>
      <c r="L54" s="201">
        <v>6</v>
      </c>
      <c r="M54" s="201">
        <v>0</v>
      </c>
      <c r="N54" s="201">
        <v>0</v>
      </c>
      <c r="O54" s="93">
        <f t="shared" si="1"/>
        <v>7</v>
      </c>
      <c r="P54" s="274"/>
    </row>
    <row r="55" spans="1:16" s="156" customFormat="1" ht="29.25" customHeight="1" x14ac:dyDescent="0.25">
      <c r="A55" s="217">
        <v>4</v>
      </c>
      <c r="B55" s="273" t="s">
        <v>8</v>
      </c>
      <c r="C55" s="225">
        <v>4</v>
      </c>
      <c r="D55" s="225">
        <v>3</v>
      </c>
      <c r="E55" s="225">
        <v>4</v>
      </c>
      <c r="F55" s="225">
        <v>0</v>
      </c>
      <c r="G55" s="225">
        <v>0</v>
      </c>
      <c r="H55" s="225">
        <v>0</v>
      </c>
      <c r="I55" s="225">
        <v>0</v>
      </c>
      <c r="J55" s="225">
        <v>0</v>
      </c>
      <c r="K55" s="225">
        <v>3</v>
      </c>
      <c r="L55" s="201">
        <v>4</v>
      </c>
      <c r="M55" s="201">
        <v>2</v>
      </c>
      <c r="N55" s="201">
        <v>4</v>
      </c>
      <c r="O55" s="93">
        <f t="shared" si="1"/>
        <v>24</v>
      </c>
      <c r="P55" s="274"/>
    </row>
    <row r="56" spans="1:16" s="156" customFormat="1" ht="29.25" customHeight="1" x14ac:dyDescent="0.25">
      <c r="A56" s="217">
        <v>5</v>
      </c>
      <c r="B56" s="273" t="s">
        <v>9</v>
      </c>
      <c r="C56" s="225">
        <v>5</v>
      </c>
      <c r="D56" s="225">
        <v>7</v>
      </c>
      <c r="E56" s="225">
        <v>2</v>
      </c>
      <c r="F56" s="225">
        <v>0</v>
      </c>
      <c r="G56" s="225">
        <v>0</v>
      </c>
      <c r="H56" s="225">
        <v>0</v>
      </c>
      <c r="I56" s="225">
        <v>0</v>
      </c>
      <c r="J56" s="225">
        <v>0</v>
      </c>
      <c r="K56" s="225">
        <v>2</v>
      </c>
      <c r="L56" s="201">
        <v>0</v>
      </c>
      <c r="M56" s="201">
        <v>3</v>
      </c>
      <c r="N56" s="201"/>
      <c r="O56" s="93">
        <f t="shared" si="1"/>
        <v>19</v>
      </c>
      <c r="P56" s="274"/>
    </row>
    <row r="57" spans="1:16" s="156" customFormat="1" ht="29.25" customHeight="1" x14ac:dyDescent="0.25">
      <c r="A57" s="217">
        <v>6</v>
      </c>
      <c r="B57" s="273" t="s">
        <v>10</v>
      </c>
      <c r="C57" s="225">
        <v>4</v>
      </c>
      <c r="D57" s="225">
        <v>2</v>
      </c>
      <c r="E57" s="225">
        <v>4</v>
      </c>
      <c r="F57" s="225">
        <v>0</v>
      </c>
      <c r="G57" s="225">
        <v>0</v>
      </c>
      <c r="H57" s="225">
        <v>0</v>
      </c>
      <c r="I57" s="225">
        <v>0</v>
      </c>
      <c r="J57" s="225">
        <v>0</v>
      </c>
      <c r="K57" s="225">
        <v>2</v>
      </c>
      <c r="L57" s="201">
        <v>6</v>
      </c>
      <c r="M57" s="201">
        <v>4</v>
      </c>
      <c r="N57" s="201">
        <v>4</v>
      </c>
      <c r="O57" s="93">
        <f t="shared" si="1"/>
        <v>26</v>
      </c>
      <c r="P57" s="274"/>
    </row>
    <row r="58" spans="1:16" s="156" customFormat="1" ht="29.25" customHeight="1" x14ac:dyDescent="0.25">
      <c r="A58" s="217">
        <v>7</v>
      </c>
      <c r="B58" s="273" t="s">
        <v>11</v>
      </c>
      <c r="C58" s="225">
        <v>3</v>
      </c>
      <c r="D58" s="225">
        <v>6</v>
      </c>
      <c r="E58" s="225">
        <v>3</v>
      </c>
      <c r="F58" s="225">
        <v>0</v>
      </c>
      <c r="G58" s="225">
        <v>0</v>
      </c>
      <c r="H58" s="225">
        <v>0</v>
      </c>
      <c r="I58" s="225">
        <v>0</v>
      </c>
      <c r="J58" s="225">
        <v>0</v>
      </c>
      <c r="K58" s="225">
        <v>2</v>
      </c>
      <c r="L58" s="201">
        <v>6</v>
      </c>
      <c r="M58" s="201">
        <v>1</v>
      </c>
      <c r="N58" s="201">
        <v>1</v>
      </c>
      <c r="O58" s="93">
        <f t="shared" si="1"/>
        <v>22</v>
      </c>
      <c r="P58" s="274"/>
    </row>
    <row r="59" spans="1:16" s="156" customFormat="1" ht="29.25" customHeight="1" x14ac:dyDescent="0.25">
      <c r="A59" s="217">
        <v>8</v>
      </c>
      <c r="B59" s="273" t="s">
        <v>12</v>
      </c>
      <c r="C59" s="225">
        <v>172</v>
      </c>
      <c r="D59" s="225">
        <v>200</v>
      </c>
      <c r="E59" s="225">
        <v>115</v>
      </c>
      <c r="F59" s="225">
        <v>0</v>
      </c>
      <c r="G59" s="225">
        <v>0</v>
      </c>
      <c r="H59" s="225">
        <v>0</v>
      </c>
      <c r="I59" s="225">
        <v>0</v>
      </c>
      <c r="J59" s="225">
        <v>13</v>
      </c>
      <c r="K59" s="225">
        <v>132</v>
      </c>
      <c r="L59" s="201">
        <v>226</v>
      </c>
      <c r="M59" s="201">
        <v>133</v>
      </c>
      <c r="N59" s="201">
        <v>25</v>
      </c>
      <c r="O59" s="93">
        <f t="shared" si="1"/>
        <v>1016</v>
      </c>
      <c r="P59" s="274"/>
    </row>
    <row r="60" spans="1:16" s="156" customFormat="1" ht="29.25" customHeight="1" x14ac:dyDescent="0.25">
      <c r="A60" s="217">
        <v>9</v>
      </c>
      <c r="B60" s="273" t="s">
        <v>13</v>
      </c>
      <c r="C60" s="225">
        <v>775</v>
      </c>
      <c r="D60" s="225">
        <v>694</v>
      </c>
      <c r="E60" s="225">
        <v>613</v>
      </c>
      <c r="F60" s="225">
        <v>0</v>
      </c>
      <c r="G60" s="225">
        <v>0</v>
      </c>
      <c r="H60" s="225">
        <v>0</v>
      </c>
      <c r="I60" s="225">
        <v>0</v>
      </c>
      <c r="J60" s="225">
        <v>83</v>
      </c>
      <c r="K60" s="225">
        <v>719</v>
      </c>
      <c r="L60" s="201">
        <v>723</v>
      </c>
      <c r="M60" s="201">
        <v>686</v>
      </c>
      <c r="N60" s="201">
        <v>303</v>
      </c>
      <c r="O60" s="93">
        <f t="shared" si="1"/>
        <v>4596</v>
      </c>
      <c r="P60" s="274"/>
    </row>
    <row r="61" spans="1:16" s="156" customFormat="1" ht="67.5" customHeight="1" x14ac:dyDescent="0.25">
      <c r="A61" s="217">
        <v>10</v>
      </c>
      <c r="B61" s="273" t="s">
        <v>14</v>
      </c>
      <c r="C61" s="225">
        <v>640</v>
      </c>
      <c r="D61" s="225">
        <v>638</v>
      </c>
      <c r="E61" s="225">
        <v>780</v>
      </c>
      <c r="F61" s="225">
        <v>0</v>
      </c>
      <c r="G61" s="225">
        <v>0</v>
      </c>
      <c r="H61" s="225">
        <v>0</v>
      </c>
      <c r="I61" s="225">
        <v>0</v>
      </c>
      <c r="J61" s="225">
        <v>63</v>
      </c>
      <c r="K61" s="225">
        <v>685</v>
      </c>
      <c r="L61" s="201">
        <v>673</v>
      </c>
      <c r="M61" s="201">
        <v>556</v>
      </c>
      <c r="N61" s="201">
        <v>242</v>
      </c>
      <c r="O61" s="93">
        <f t="shared" si="1"/>
        <v>4277</v>
      </c>
      <c r="P61" s="274"/>
    </row>
    <row r="62" spans="1:16" s="156" customFormat="1" ht="28.5" customHeight="1" x14ac:dyDescent="0.25">
      <c r="A62" s="217">
        <v>11</v>
      </c>
      <c r="B62" s="273" t="s">
        <v>15</v>
      </c>
      <c r="C62" s="92">
        <v>166</v>
      </c>
      <c r="D62" s="92">
        <v>202</v>
      </c>
      <c r="E62" s="92">
        <v>149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78</v>
      </c>
      <c r="L62" s="202">
        <v>175</v>
      </c>
      <c r="M62" s="202">
        <v>163</v>
      </c>
      <c r="N62" s="202">
        <v>30</v>
      </c>
      <c r="O62" s="93">
        <f t="shared" si="1"/>
        <v>963</v>
      </c>
      <c r="P62" s="274"/>
    </row>
    <row r="63" spans="1:16" s="156" customFormat="1" ht="66.75" customHeight="1" x14ac:dyDescent="0.25">
      <c r="A63" s="217">
        <v>13</v>
      </c>
      <c r="B63" s="273" t="s">
        <v>21</v>
      </c>
      <c r="C63" s="225">
        <v>780</v>
      </c>
      <c r="D63" s="225">
        <v>854</v>
      </c>
      <c r="E63" s="225">
        <v>756</v>
      </c>
      <c r="F63" s="225">
        <v>0</v>
      </c>
      <c r="G63" s="225">
        <v>0</v>
      </c>
      <c r="H63" s="225">
        <v>0</v>
      </c>
      <c r="I63" s="225">
        <v>0</v>
      </c>
      <c r="J63" s="225">
        <v>0</v>
      </c>
      <c r="K63" s="225">
        <v>803</v>
      </c>
      <c r="L63" s="201">
        <v>881</v>
      </c>
      <c r="M63" s="201">
        <v>575</v>
      </c>
      <c r="N63" s="201">
        <v>76</v>
      </c>
      <c r="O63" s="93">
        <f t="shared" si="1"/>
        <v>4725</v>
      </c>
      <c r="P63" s="274"/>
    </row>
    <row r="64" spans="1:16" s="156" customFormat="1" ht="53.25" customHeight="1" x14ac:dyDescent="0.25">
      <c r="A64" s="217">
        <v>14</v>
      </c>
      <c r="B64" s="273" t="s">
        <v>22</v>
      </c>
      <c r="C64" s="225">
        <v>105</v>
      </c>
      <c r="D64" s="225">
        <v>104</v>
      </c>
      <c r="E64" s="225">
        <v>74</v>
      </c>
      <c r="F64" s="225">
        <v>0</v>
      </c>
      <c r="G64" s="225">
        <v>0</v>
      </c>
      <c r="H64" s="225">
        <v>0</v>
      </c>
      <c r="I64" s="225">
        <v>0</v>
      </c>
      <c r="J64" s="225">
        <v>0</v>
      </c>
      <c r="K64" s="225">
        <v>66</v>
      </c>
      <c r="L64" s="201">
        <v>161</v>
      </c>
      <c r="M64" s="201">
        <v>123</v>
      </c>
      <c r="N64" s="201">
        <v>30</v>
      </c>
      <c r="O64" s="93">
        <f t="shared" si="1"/>
        <v>663</v>
      </c>
      <c r="P64" s="274"/>
    </row>
    <row r="65" spans="1:16" s="156" customFormat="1" ht="29.25" customHeight="1" x14ac:dyDescent="0.25">
      <c r="A65" s="232">
        <v>15</v>
      </c>
      <c r="B65" s="273" t="s">
        <v>23</v>
      </c>
      <c r="C65" s="92">
        <f>+C66+C67</f>
        <v>41</v>
      </c>
      <c r="D65" s="92">
        <f t="shared" ref="D65:K65" si="2">+D66+D67</f>
        <v>27</v>
      </c>
      <c r="E65" s="92">
        <f t="shared" si="2"/>
        <v>104</v>
      </c>
      <c r="F65" s="92">
        <f t="shared" si="2"/>
        <v>0</v>
      </c>
      <c r="G65" s="92">
        <f t="shared" si="2"/>
        <v>0</v>
      </c>
      <c r="H65" s="92">
        <f t="shared" si="2"/>
        <v>0</v>
      </c>
      <c r="I65" s="92">
        <f t="shared" si="2"/>
        <v>0</v>
      </c>
      <c r="J65" s="92">
        <f t="shared" si="2"/>
        <v>0</v>
      </c>
      <c r="K65" s="92">
        <f t="shared" si="2"/>
        <v>10</v>
      </c>
      <c r="L65" s="202">
        <v>2</v>
      </c>
      <c r="M65" s="202">
        <v>6</v>
      </c>
      <c r="N65" s="202">
        <v>9</v>
      </c>
      <c r="O65" s="93">
        <f t="shared" si="1"/>
        <v>199</v>
      </c>
      <c r="P65" s="274"/>
    </row>
    <row r="66" spans="1:16" s="156" customFormat="1" ht="26.25" customHeight="1" x14ac:dyDescent="0.25">
      <c r="A66" s="232"/>
      <c r="B66" s="275" t="s">
        <v>24</v>
      </c>
      <c r="C66" s="225">
        <v>8</v>
      </c>
      <c r="D66" s="225">
        <v>11</v>
      </c>
      <c r="E66" s="225">
        <v>20</v>
      </c>
      <c r="F66" s="225">
        <v>0</v>
      </c>
      <c r="G66" s="225">
        <v>0</v>
      </c>
      <c r="H66" s="225">
        <v>0</v>
      </c>
      <c r="I66" s="225">
        <v>0</v>
      </c>
      <c r="J66" s="225">
        <v>0</v>
      </c>
      <c r="K66" s="225">
        <v>5</v>
      </c>
      <c r="L66" s="201">
        <v>1</v>
      </c>
      <c r="M66" s="201">
        <v>1</v>
      </c>
      <c r="N66" s="201">
        <v>1</v>
      </c>
      <c r="O66" s="93">
        <f t="shared" si="1"/>
        <v>47</v>
      </c>
      <c r="P66" s="274"/>
    </row>
    <row r="67" spans="1:16" s="156" customFormat="1" ht="26.25" customHeight="1" x14ac:dyDescent="0.25">
      <c r="A67" s="232"/>
      <c r="B67" s="275" t="s">
        <v>25</v>
      </c>
      <c r="C67" s="225">
        <v>33</v>
      </c>
      <c r="D67" s="225">
        <v>16</v>
      </c>
      <c r="E67" s="225">
        <v>84</v>
      </c>
      <c r="F67" s="225">
        <v>0</v>
      </c>
      <c r="G67" s="225">
        <v>0</v>
      </c>
      <c r="H67" s="225">
        <v>0</v>
      </c>
      <c r="I67" s="225">
        <v>0</v>
      </c>
      <c r="J67" s="225">
        <v>0</v>
      </c>
      <c r="K67" s="225">
        <v>5</v>
      </c>
      <c r="L67" s="201">
        <v>1</v>
      </c>
      <c r="M67" s="201">
        <v>5</v>
      </c>
      <c r="N67" s="201">
        <v>8</v>
      </c>
      <c r="O67" s="93">
        <f t="shared" si="1"/>
        <v>152</v>
      </c>
      <c r="P67" s="274"/>
    </row>
    <row r="68" spans="1:16" s="156" customFormat="1" ht="33.75" customHeight="1" x14ac:dyDescent="0.25">
      <c r="A68" s="217">
        <v>16</v>
      </c>
      <c r="B68" s="273" t="s">
        <v>28</v>
      </c>
      <c r="C68" s="225">
        <v>4</v>
      </c>
      <c r="D68" s="225">
        <v>6</v>
      </c>
      <c r="E68" s="225">
        <v>6</v>
      </c>
      <c r="F68" s="225">
        <v>0</v>
      </c>
      <c r="G68" s="225">
        <v>0</v>
      </c>
      <c r="H68" s="225">
        <v>0</v>
      </c>
      <c r="I68" s="225">
        <v>0</v>
      </c>
      <c r="J68" s="225">
        <v>0</v>
      </c>
      <c r="K68" s="225">
        <v>5</v>
      </c>
      <c r="L68" s="201">
        <v>7</v>
      </c>
      <c r="M68" s="201">
        <v>3</v>
      </c>
      <c r="N68" s="201">
        <v>1</v>
      </c>
      <c r="O68" s="93">
        <f t="shared" si="1"/>
        <v>32</v>
      </c>
      <c r="P68" s="274"/>
    </row>
    <row r="69" spans="1:16" s="156" customFormat="1" ht="31.5" customHeight="1" x14ac:dyDescent="0.25">
      <c r="A69" s="217">
        <v>17</v>
      </c>
      <c r="B69" s="273" t="s">
        <v>29</v>
      </c>
      <c r="C69" s="225">
        <v>3</v>
      </c>
      <c r="D69" s="225">
        <v>8</v>
      </c>
      <c r="E69" s="225">
        <v>8</v>
      </c>
      <c r="F69" s="225">
        <v>0</v>
      </c>
      <c r="G69" s="225">
        <v>0</v>
      </c>
      <c r="H69" s="225">
        <v>0</v>
      </c>
      <c r="I69" s="225">
        <v>0</v>
      </c>
      <c r="J69" s="225">
        <v>0</v>
      </c>
      <c r="K69" s="225">
        <v>6</v>
      </c>
      <c r="L69" s="201">
        <v>4</v>
      </c>
      <c r="M69" s="201">
        <v>6</v>
      </c>
      <c r="N69" s="201">
        <v>1</v>
      </c>
      <c r="O69" s="93">
        <f t="shared" si="1"/>
        <v>36</v>
      </c>
      <c r="P69" s="274"/>
    </row>
    <row r="70" spans="1:16" s="156" customFormat="1" ht="41.25" customHeight="1" x14ac:dyDescent="0.25">
      <c r="A70" s="217">
        <v>18</v>
      </c>
      <c r="B70" s="273" t="s">
        <v>30</v>
      </c>
      <c r="C70" s="225">
        <v>2</v>
      </c>
      <c r="D70" s="225">
        <v>5</v>
      </c>
      <c r="E70" s="225">
        <v>8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12</v>
      </c>
      <c r="L70" s="201">
        <v>3</v>
      </c>
      <c r="M70" s="201">
        <v>3</v>
      </c>
      <c r="N70" s="201">
        <v>0</v>
      </c>
      <c r="O70" s="93">
        <f t="shared" si="1"/>
        <v>33</v>
      </c>
      <c r="P70" s="274"/>
    </row>
    <row r="71" spans="1:16" s="156" customFormat="1" ht="35.25" customHeight="1" x14ac:dyDescent="0.25">
      <c r="A71" s="217">
        <v>19</v>
      </c>
      <c r="B71" s="273" t="s">
        <v>31</v>
      </c>
      <c r="C71" s="225">
        <v>4</v>
      </c>
      <c r="D71" s="225">
        <v>3</v>
      </c>
      <c r="E71" s="225">
        <v>6</v>
      </c>
      <c r="F71" s="225">
        <v>0</v>
      </c>
      <c r="G71" s="225">
        <v>0</v>
      </c>
      <c r="H71" s="225">
        <v>0</v>
      </c>
      <c r="I71" s="225">
        <v>0</v>
      </c>
      <c r="J71" s="225">
        <v>0</v>
      </c>
      <c r="K71" s="225">
        <v>7</v>
      </c>
      <c r="L71" s="201">
        <v>2</v>
      </c>
      <c r="M71" s="201">
        <v>1</v>
      </c>
      <c r="N71" s="201">
        <v>0</v>
      </c>
      <c r="O71" s="93">
        <f t="shared" si="1"/>
        <v>23</v>
      </c>
      <c r="P71" s="274"/>
    </row>
    <row r="72" spans="1:16" s="156" customFormat="1" ht="37.5" customHeight="1" x14ac:dyDescent="0.25">
      <c r="A72" s="232">
        <v>20</v>
      </c>
      <c r="B72" s="273" t="s">
        <v>32</v>
      </c>
      <c r="C72" s="92">
        <f>+C73+C74+C75</f>
        <v>8</v>
      </c>
      <c r="D72" s="92">
        <f t="shared" ref="D72:K72" si="3">+D73+D74+D75</f>
        <v>1</v>
      </c>
      <c r="E72" s="92">
        <f t="shared" si="3"/>
        <v>4</v>
      </c>
      <c r="F72" s="92">
        <f t="shared" si="3"/>
        <v>0</v>
      </c>
      <c r="G72" s="92">
        <f t="shared" si="3"/>
        <v>0</v>
      </c>
      <c r="H72" s="92">
        <f t="shared" si="3"/>
        <v>0</v>
      </c>
      <c r="I72" s="92">
        <f t="shared" si="3"/>
        <v>0</v>
      </c>
      <c r="J72" s="92">
        <f t="shared" si="3"/>
        <v>0</v>
      </c>
      <c r="K72" s="92">
        <f t="shared" si="3"/>
        <v>6</v>
      </c>
      <c r="L72" s="202">
        <v>9</v>
      </c>
      <c r="M72" s="202">
        <v>8</v>
      </c>
      <c r="N72" s="202">
        <v>7</v>
      </c>
      <c r="O72" s="93">
        <f t="shared" si="1"/>
        <v>43</v>
      </c>
      <c r="P72" s="274"/>
    </row>
    <row r="73" spans="1:16" s="156" customFormat="1" ht="26.25" customHeight="1" x14ac:dyDescent="0.25">
      <c r="A73" s="232"/>
      <c r="B73" s="275" t="s">
        <v>33</v>
      </c>
      <c r="C73" s="225">
        <v>5</v>
      </c>
      <c r="D73" s="225">
        <v>1</v>
      </c>
      <c r="E73" s="225">
        <v>4</v>
      </c>
      <c r="F73" s="225">
        <v>0</v>
      </c>
      <c r="G73" s="225">
        <v>0</v>
      </c>
      <c r="H73" s="225">
        <v>0</v>
      </c>
      <c r="I73" s="225">
        <v>0</v>
      </c>
      <c r="J73" s="225">
        <v>0</v>
      </c>
      <c r="K73" s="225">
        <v>3</v>
      </c>
      <c r="L73" s="201">
        <v>6</v>
      </c>
      <c r="M73" s="201">
        <v>3</v>
      </c>
      <c r="N73" s="201">
        <v>5</v>
      </c>
      <c r="O73" s="93">
        <f t="shared" si="1"/>
        <v>27</v>
      </c>
      <c r="P73" s="274"/>
    </row>
    <row r="74" spans="1:16" s="156" customFormat="1" ht="26.25" customHeight="1" x14ac:dyDescent="0.25">
      <c r="A74" s="232"/>
      <c r="B74" s="275" t="s">
        <v>34</v>
      </c>
      <c r="C74" s="225">
        <v>2</v>
      </c>
      <c r="D74" s="225">
        <v>0</v>
      </c>
      <c r="E74" s="225">
        <v>0</v>
      </c>
      <c r="F74" s="225">
        <v>0</v>
      </c>
      <c r="G74" s="225">
        <v>0</v>
      </c>
      <c r="H74" s="225">
        <v>0</v>
      </c>
      <c r="I74" s="225">
        <v>0</v>
      </c>
      <c r="J74" s="225">
        <v>0</v>
      </c>
      <c r="K74" s="225">
        <v>2</v>
      </c>
      <c r="L74" s="201">
        <v>1</v>
      </c>
      <c r="M74" s="201">
        <v>4</v>
      </c>
      <c r="N74" s="201">
        <v>2</v>
      </c>
      <c r="O74" s="93">
        <f t="shared" si="1"/>
        <v>11</v>
      </c>
      <c r="P74" s="274"/>
    </row>
    <row r="75" spans="1:16" s="156" customFormat="1" ht="26.25" customHeight="1" x14ac:dyDescent="0.25">
      <c r="A75" s="232"/>
      <c r="B75" s="275" t="s">
        <v>35</v>
      </c>
      <c r="C75" s="225">
        <v>1</v>
      </c>
      <c r="D75" s="225">
        <v>0</v>
      </c>
      <c r="E75" s="225">
        <v>0</v>
      </c>
      <c r="F75" s="225">
        <v>0</v>
      </c>
      <c r="G75" s="225">
        <v>0</v>
      </c>
      <c r="H75" s="225">
        <v>0</v>
      </c>
      <c r="I75" s="225">
        <v>0</v>
      </c>
      <c r="J75" s="225">
        <v>0</v>
      </c>
      <c r="K75" s="225">
        <v>1</v>
      </c>
      <c r="L75" s="201">
        <v>2</v>
      </c>
      <c r="M75" s="201">
        <v>1</v>
      </c>
      <c r="N75" s="201">
        <v>0</v>
      </c>
      <c r="O75" s="93">
        <f t="shared" si="1"/>
        <v>5</v>
      </c>
      <c r="P75" s="274"/>
    </row>
    <row r="76" spans="1:16" s="156" customFormat="1" ht="26.25" customHeight="1" x14ac:dyDescent="0.25">
      <c r="A76" s="217">
        <v>21</v>
      </c>
      <c r="B76" s="273" t="s">
        <v>36</v>
      </c>
      <c r="C76" s="225">
        <v>8</v>
      </c>
      <c r="D76" s="225">
        <v>6</v>
      </c>
      <c r="E76" s="225">
        <v>3</v>
      </c>
      <c r="F76" s="225">
        <v>0</v>
      </c>
      <c r="G76" s="225">
        <v>0</v>
      </c>
      <c r="H76" s="225">
        <v>0</v>
      </c>
      <c r="I76" s="225">
        <v>0</v>
      </c>
      <c r="J76" s="225">
        <v>0</v>
      </c>
      <c r="K76" s="225">
        <v>4</v>
      </c>
      <c r="L76" s="201">
        <v>3</v>
      </c>
      <c r="M76" s="201">
        <v>2</v>
      </c>
      <c r="N76" s="201">
        <v>0</v>
      </c>
      <c r="O76" s="93">
        <f t="shared" si="1"/>
        <v>26</v>
      </c>
      <c r="P76" s="274"/>
    </row>
    <row r="77" spans="1:16" s="156" customFormat="1" ht="26.25" customHeight="1" x14ac:dyDescent="0.25">
      <c r="A77" s="232">
        <v>22</v>
      </c>
      <c r="B77" s="273" t="s">
        <v>37</v>
      </c>
      <c r="C77" s="92">
        <f>+C78+C79</f>
        <v>1</v>
      </c>
      <c r="D77" s="92">
        <f t="shared" ref="D77:K77" si="4">+D78+D79</f>
        <v>3</v>
      </c>
      <c r="E77" s="92">
        <f t="shared" si="4"/>
        <v>0</v>
      </c>
      <c r="F77" s="92">
        <f t="shared" si="4"/>
        <v>0</v>
      </c>
      <c r="G77" s="92">
        <f t="shared" si="4"/>
        <v>0</v>
      </c>
      <c r="H77" s="92">
        <f t="shared" si="4"/>
        <v>0</v>
      </c>
      <c r="I77" s="92">
        <f t="shared" si="4"/>
        <v>0</v>
      </c>
      <c r="J77" s="92">
        <f t="shared" si="4"/>
        <v>0</v>
      </c>
      <c r="K77" s="92">
        <f t="shared" si="4"/>
        <v>0</v>
      </c>
      <c r="L77" s="202">
        <v>0</v>
      </c>
      <c r="M77" s="202">
        <v>0</v>
      </c>
      <c r="N77" s="202">
        <v>0</v>
      </c>
      <c r="O77" s="93">
        <f t="shared" si="1"/>
        <v>4</v>
      </c>
      <c r="P77" s="274"/>
    </row>
    <row r="78" spans="1:16" s="156" customFormat="1" ht="26.25" customHeight="1" x14ac:dyDescent="0.25">
      <c r="A78" s="232"/>
      <c r="B78" s="275" t="s">
        <v>38</v>
      </c>
      <c r="C78" s="225">
        <v>0</v>
      </c>
      <c r="D78" s="225">
        <v>0</v>
      </c>
      <c r="E78" s="225">
        <v>0</v>
      </c>
      <c r="F78" s="225">
        <v>0</v>
      </c>
      <c r="G78" s="225">
        <v>0</v>
      </c>
      <c r="H78" s="225">
        <v>0</v>
      </c>
      <c r="I78" s="225">
        <v>0</v>
      </c>
      <c r="J78" s="225">
        <v>0</v>
      </c>
      <c r="K78" s="225">
        <v>0</v>
      </c>
      <c r="L78" s="201">
        <v>0</v>
      </c>
      <c r="M78" s="201">
        <v>0</v>
      </c>
      <c r="N78" s="201">
        <v>0</v>
      </c>
      <c r="O78" s="93">
        <f t="shared" si="1"/>
        <v>0</v>
      </c>
      <c r="P78" s="274"/>
    </row>
    <row r="79" spans="1:16" s="156" customFormat="1" ht="26.25" customHeight="1" x14ac:dyDescent="0.25">
      <c r="A79" s="232"/>
      <c r="B79" s="275" t="s">
        <v>39</v>
      </c>
      <c r="C79" s="225">
        <v>1</v>
      </c>
      <c r="D79" s="225">
        <v>3</v>
      </c>
      <c r="E79" s="225">
        <v>0</v>
      </c>
      <c r="F79" s="225">
        <v>0</v>
      </c>
      <c r="G79" s="225">
        <v>0</v>
      </c>
      <c r="H79" s="225">
        <v>0</v>
      </c>
      <c r="I79" s="225">
        <v>0</v>
      </c>
      <c r="J79" s="225">
        <v>0</v>
      </c>
      <c r="K79" s="225">
        <v>0</v>
      </c>
      <c r="L79" s="201">
        <v>0</v>
      </c>
      <c r="M79" s="201">
        <v>0</v>
      </c>
      <c r="N79" s="201">
        <v>0</v>
      </c>
      <c r="O79" s="93">
        <f t="shared" si="1"/>
        <v>4</v>
      </c>
      <c r="P79" s="274"/>
    </row>
    <row r="80" spans="1:16" s="156" customFormat="1" ht="26.25" customHeight="1" x14ac:dyDescent="0.25">
      <c r="A80" s="217">
        <v>23</v>
      </c>
      <c r="B80" s="273" t="s">
        <v>40</v>
      </c>
      <c r="C80" s="225">
        <v>0</v>
      </c>
      <c r="D80" s="225">
        <v>0</v>
      </c>
      <c r="E80" s="225">
        <v>0</v>
      </c>
      <c r="F80" s="225">
        <v>0</v>
      </c>
      <c r="G80" s="225">
        <v>0</v>
      </c>
      <c r="H80" s="225">
        <v>0</v>
      </c>
      <c r="I80" s="225">
        <v>0</v>
      </c>
      <c r="J80" s="225">
        <v>0</v>
      </c>
      <c r="K80" s="225">
        <v>0</v>
      </c>
      <c r="L80" s="201">
        <v>0</v>
      </c>
      <c r="M80" s="201">
        <v>0</v>
      </c>
      <c r="N80" s="201">
        <v>0</v>
      </c>
      <c r="O80" s="93">
        <f t="shared" si="1"/>
        <v>0</v>
      </c>
      <c r="P80" s="274"/>
    </row>
    <row r="81" spans="1:16" s="156" customFormat="1" ht="26.25" customHeight="1" x14ac:dyDescent="0.25">
      <c r="A81" s="217">
        <v>24</v>
      </c>
      <c r="B81" s="273" t="s">
        <v>41</v>
      </c>
      <c r="C81" s="225">
        <v>3</v>
      </c>
      <c r="D81" s="225">
        <v>2</v>
      </c>
      <c r="E81" s="225">
        <v>3</v>
      </c>
      <c r="F81" s="225">
        <v>0</v>
      </c>
      <c r="G81" s="225">
        <v>0</v>
      </c>
      <c r="H81" s="225">
        <v>0</v>
      </c>
      <c r="I81" s="225">
        <v>0</v>
      </c>
      <c r="J81" s="225">
        <v>0</v>
      </c>
      <c r="K81" s="225">
        <v>5</v>
      </c>
      <c r="L81" s="201">
        <v>4</v>
      </c>
      <c r="M81" s="201">
        <v>3</v>
      </c>
      <c r="N81" s="201">
        <v>1</v>
      </c>
      <c r="O81" s="93">
        <f t="shared" si="1"/>
        <v>21</v>
      </c>
      <c r="P81" s="274"/>
    </row>
    <row r="82" spans="1:16" s="156" customFormat="1" ht="38.25" customHeight="1" x14ac:dyDescent="0.25">
      <c r="A82" s="217">
        <v>25</v>
      </c>
      <c r="B82" s="273" t="s">
        <v>42</v>
      </c>
      <c r="C82" s="225">
        <v>40</v>
      </c>
      <c r="D82" s="225">
        <v>22</v>
      </c>
      <c r="E82" s="225">
        <v>26</v>
      </c>
      <c r="F82" s="225">
        <v>0</v>
      </c>
      <c r="G82" s="225">
        <v>0</v>
      </c>
      <c r="H82" s="225">
        <v>0</v>
      </c>
      <c r="I82" s="225">
        <v>0</v>
      </c>
      <c r="J82" s="225">
        <v>0</v>
      </c>
      <c r="K82" s="225">
        <v>18</v>
      </c>
      <c r="L82" s="201">
        <v>48</v>
      </c>
      <c r="M82" s="201">
        <v>6</v>
      </c>
      <c r="N82" s="201">
        <v>1</v>
      </c>
      <c r="O82" s="93">
        <f t="shared" si="1"/>
        <v>161</v>
      </c>
      <c r="P82" s="274"/>
    </row>
    <row r="83" spans="1:16" s="156" customFormat="1" ht="51.75" customHeight="1" x14ac:dyDescent="0.25">
      <c r="A83" s="232">
        <v>26</v>
      </c>
      <c r="B83" s="273" t="s">
        <v>43</v>
      </c>
      <c r="C83" s="92">
        <f>+C84+C85+C86+C87+C88+C89+C90+C91</f>
        <v>14</v>
      </c>
      <c r="D83" s="92">
        <f t="shared" ref="D83:N83" si="5">+D84+D85+D86+D87+D88+D89+D90+D91</f>
        <v>68</v>
      </c>
      <c r="E83" s="92">
        <f t="shared" si="5"/>
        <v>154</v>
      </c>
      <c r="F83" s="92">
        <f t="shared" si="5"/>
        <v>0</v>
      </c>
      <c r="G83" s="92">
        <f t="shared" si="5"/>
        <v>0</v>
      </c>
      <c r="H83" s="92">
        <f t="shared" si="5"/>
        <v>0</v>
      </c>
      <c r="I83" s="92">
        <f t="shared" si="5"/>
        <v>0</v>
      </c>
      <c r="J83" s="92">
        <f t="shared" si="5"/>
        <v>17</v>
      </c>
      <c r="K83" s="92">
        <f t="shared" si="5"/>
        <v>151</v>
      </c>
      <c r="L83" s="92">
        <f t="shared" si="5"/>
        <v>37</v>
      </c>
      <c r="M83" s="92">
        <f t="shared" si="5"/>
        <v>5</v>
      </c>
      <c r="N83" s="92">
        <f t="shared" si="5"/>
        <v>1</v>
      </c>
      <c r="O83" s="93">
        <f t="shared" si="1"/>
        <v>447</v>
      </c>
      <c r="P83" s="274"/>
    </row>
    <row r="84" spans="1:16" s="156" customFormat="1" ht="24" customHeight="1" x14ac:dyDescent="0.25">
      <c r="A84" s="232"/>
      <c r="B84" s="275" t="s">
        <v>44</v>
      </c>
      <c r="C84" s="225">
        <v>4</v>
      </c>
      <c r="D84" s="225">
        <v>3</v>
      </c>
      <c r="E84" s="225">
        <v>6</v>
      </c>
      <c r="F84" s="225">
        <v>0</v>
      </c>
      <c r="G84" s="225">
        <v>0</v>
      </c>
      <c r="H84" s="225">
        <v>0</v>
      </c>
      <c r="I84" s="225">
        <v>0</v>
      </c>
      <c r="J84" s="225">
        <v>17</v>
      </c>
      <c r="K84" s="225">
        <v>19</v>
      </c>
      <c r="L84" s="201">
        <v>10</v>
      </c>
      <c r="M84" s="201">
        <v>4</v>
      </c>
      <c r="N84" s="201">
        <v>1</v>
      </c>
      <c r="O84" s="93">
        <f t="shared" si="1"/>
        <v>64</v>
      </c>
      <c r="P84" s="274"/>
    </row>
    <row r="85" spans="1:16" s="156" customFormat="1" ht="24" customHeight="1" x14ac:dyDescent="0.25">
      <c r="A85" s="232"/>
      <c r="B85" s="275" t="s">
        <v>45</v>
      </c>
      <c r="C85" s="225">
        <v>0</v>
      </c>
      <c r="D85" s="225">
        <v>0</v>
      </c>
      <c r="E85" s="225">
        <v>0</v>
      </c>
      <c r="F85" s="225">
        <v>0</v>
      </c>
      <c r="G85" s="225">
        <v>0</v>
      </c>
      <c r="H85" s="225">
        <v>0</v>
      </c>
      <c r="I85" s="225">
        <v>0</v>
      </c>
      <c r="J85" s="225">
        <v>0</v>
      </c>
      <c r="K85" s="225">
        <v>1</v>
      </c>
      <c r="L85" s="201">
        <v>1</v>
      </c>
      <c r="M85" s="201">
        <v>0</v>
      </c>
      <c r="N85" s="201">
        <v>0</v>
      </c>
      <c r="O85" s="93">
        <f t="shared" si="1"/>
        <v>2</v>
      </c>
      <c r="P85" s="274"/>
    </row>
    <row r="86" spans="1:16" s="156" customFormat="1" ht="24" customHeight="1" x14ac:dyDescent="0.25">
      <c r="A86" s="232"/>
      <c r="B86" s="275" t="s">
        <v>46</v>
      </c>
      <c r="C86" s="225">
        <v>0</v>
      </c>
      <c r="D86" s="225">
        <v>0</v>
      </c>
      <c r="E86" s="225">
        <v>0</v>
      </c>
      <c r="F86" s="225">
        <v>0</v>
      </c>
      <c r="G86" s="225">
        <v>0</v>
      </c>
      <c r="H86" s="225">
        <v>0</v>
      </c>
      <c r="I86" s="225">
        <v>0</v>
      </c>
      <c r="J86" s="225">
        <v>0</v>
      </c>
      <c r="K86" s="225">
        <v>0</v>
      </c>
      <c r="L86" s="201">
        <v>0</v>
      </c>
      <c r="M86" s="201">
        <v>0</v>
      </c>
      <c r="N86" s="201">
        <v>0</v>
      </c>
      <c r="O86" s="93">
        <f t="shared" si="1"/>
        <v>0</v>
      </c>
      <c r="P86" s="274"/>
    </row>
    <row r="87" spans="1:16" s="156" customFormat="1" ht="24" customHeight="1" x14ac:dyDescent="0.25">
      <c r="A87" s="232"/>
      <c r="B87" s="275" t="s">
        <v>47</v>
      </c>
      <c r="C87" s="225">
        <v>1</v>
      </c>
      <c r="D87" s="225">
        <v>0</v>
      </c>
      <c r="E87" s="225">
        <v>1</v>
      </c>
      <c r="F87" s="225">
        <v>0</v>
      </c>
      <c r="G87" s="225">
        <v>0</v>
      </c>
      <c r="H87" s="225">
        <v>0</v>
      </c>
      <c r="I87" s="225">
        <v>0</v>
      </c>
      <c r="J87" s="225">
        <v>0</v>
      </c>
      <c r="K87" s="225">
        <v>0</v>
      </c>
      <c r="L87" s="201">
        <v>0</v>
      </c>
      <c r="M87" s="201">
        <v>0</v>
      </c>
      <c r="N87" s="201">
        <v>0</v>
      </c>
      <c r="O87" s="93">
        <f t="shared" si="1"/>
        <v>2</v>
      </c>
      <c r="P87" s="274"/>
    </row>
    <row r="88" spans="1:16" s="156" customFormat="1" ht="24" customHeight="1" x14ac:dyDescent="0.25">
      <c r="A88" s="232"/>
      <c r="B88" s="275" t="s">
        <v>48</v>
      </c>
      <c r="C88" s="225">
        <v>1</v>
      </c>
      <c r="D88" s="225">
        <v>0</v>
      </c>
      <c r="E88" s="225">
        <v>3</v>
      </c>
      <c r="F88" s="225">
        <v>0</v>
      </c>
      <c r="G88" s="225">
        <v>0</v>
      </c>
      <c r="H88" s="225">
        <v>0</v>
      </c>
      <c r="I88" s="225">
        <v>0</v>
      </c>
      <c r="J88" s="225">
        <v>0</v>
      </c>
      <c r="K88" s="225">
        <v>2</v>
      </c>
      <c r="L88" s="201">
        <v>5</v>
      </c>
      <c r="M88" s="201">
        <v>0</v>
      </c>
      <c r="N88" s="201">
        <v>0</v>
      </c>
      <c r="O88" s="93">
        <f t="shared" si="1"/>
        <v>11</v>
      </c>
      <c r="P88" s="274"/>
    </row>
    <row r="89" spans="1:16" s="156" customFormat="1" ht="24" customHeight="1" x14ac:dyDescent="0.25">
      <c r="A89" s="232"/>
      <c r="B89" s="275" t="s">
        <v>49</v>
      </c>
      <c r="C89" s="225">
        <v>0</v>
      </c>
      <c r="D89" s="225">
        <v>0</v>
      </c>
      <c r="E89" s="225">
        <v>0</v>
      </c>
      <c r="F89" s="225">
        <v>0</v>
      </c>
      <c r="G89" s="225">
        <v>0</v>
      </c>
      <c r="H89" s="225">
        <v>0</v>
      </c>
      <c r="I89" s="225">
        <v>0</v>
      </c>
      <c r="J89" s="225">
        <v>0</v>
      </c>
      <c r="K89" s="225">
        <v>0</v>
      </c>
      <c r="L89" s="201">
        <v>0</v>
      </c>
      <c r="M89" s="201">
        <v>0</v>
      </c>
      <c r="N89" s="201">
        <v>0</v>
      </c>
      <c r="O89" s="93">
        <f t="shared" si="1"/>
        <v>0</v>
      </c>
      <c r="P89" s="274"/>
    </row>
    <row r="90" spans="1:16" s="156" customFormat="1" ht="24" customHeight="1" x14ac:dyDescent="0.25">
      <c r="A90" s="232"/>
      <c r="B90" s="275" t="s">
        <v>50</v>
      </c>
      <c r="C90" s="225">
        <v>8</v>
      </c>
      <c r="D90" s="225">
        <v>20</v>
      </c>
      <c r="E90" s="225">
        <v>89</v>
      </c>
      <c r="F90" s="225">
        <v>0</v>
      </c>
      <c r="G90" s="225">
        <v>0</v>
      </c>
      <c r="H90" s="225">
        <v>0</v>
      </c>
      <c r="I90" s="225">
        <v>0</v>
      </c>
      <c r="J90" s="225">
        <v>0</v>
      </c>
      <c r="K90" s="225">
        <v>41</v>
      </c>
      <c r="L90" s="201">
        <v>1</v>
      </c>
      <c r="M90" s="201">
        <v>0</v>
      </c>
      <c r="N90" s="201">
        <v>0</v>
      </c>
      <c r="O90" s="93">
        <f t="shared" si="1"/>
        <v>159</v>
      </c>
      <c r="P90" s="274"/>
    </row>
    <row r="91" spans="1:16" s="156" customFormat="1" ht="24" customHeight="1" x14ac:dyDescent="0.25">
      <c r="A91" s="232"/>
      <c r="B91" s="275" t="s">
        <v>51</v>
      </c>
      <c r="C91" s="225">
        <v>0</v>
      </c>
      <c r="D91" s="225">
        <v>45</v>
      </c>
      <c r="E91" s="225">
        <v>55</v>
      </c>
      <c r="F91" s="225">
        <v>0</v>
      </c>
      <c r="G91" s="225">
        <v>0</v>
      </c>
      <c r="H91" s="225">
        <v>0</v>
      </c>
      <c r="I91" s="225">
        <v>0</v>
      </c>
      <c r="J91" s="225">
        <v>0</v>
      </c>
      <c r="K91" s="225">
        <v>88</v>
      </c>
      <c r="L91" s="201">
        <v>20</v>
      </c>
      <c r="M91" s="201">
        <v>1</v>
      </c>
      <c r="N91" s="201">
        <v>0</v>
      </c>
      <c r="O91" s="93">
        <f t="shared" si="1"/>
        <v>209</v>
      </c>
      <c r="P91" s="274"/>
    </row>
    <row r="92" spans="1:16" s="156" customFormat="1" ht="42" customHeight="1" x14ac:dyDescent="0.25">
      <c r="A92" s="217">
        <v>27</v>
      </c>
      <c r="B92" s="273" t="s">
        <v>53</v>
      </c>
      <c r="C92" s="225">
        <v>0</v>
      </c>
      <c r="D92" s="225">
        <v>0</v>
      </c>
      <c r="E92" s="225">
        <v>187</v>
      </c>
      <c r="F92" s="225">
        <v>0</v>
      </c>
      <c r="G92" s="225">
        <v>0</v>
      </c>
      <c r="H92" s="225">
        <v>0</v>
      </c>
      <c r="I92" s="225">
        <v>0</v>
      </c>
      <c r="J92" s="225">
        <v>261</v>
      </c>
      <c r="K92" s="225">
        <v>0</v>
      </c>
      <c r="L92" s="201">
        <v>0</v>
      </c>
      <c r="M92" s="201">
        <v>0</v>
      </c>
      <c r="N92" s="201">
        <v>0</v>
      </c>
      <c r="O92" s="93">
        <f t="shared" si="1"/>
        <v>448</v>
      </c>
      <c r="P92" s="274"/>
    </row>
    <row r="93" spans="1:16" s="156" customFormat="1" ht="63" customHeight="1" x14ac:dyDescent="0.25">
      <c r="A93" s="217">
        <v>28</v>
      </c>
      <c r="B93" s="273" t="s">
        <v>202</v>
      </c>
      <c r="C93" s="92">
        <v>1164</v>
      </c>
      <c r="D93" s="92">
        <v>1213</v>
      </c>
      <c r="E93" s="92">
        <v>1693</v>
      </c>
      <c r="F93" s="92">
        <v>1693</v>
      </c>
      <c r="G93" s="92">
        <v>1693</v>
      </c>
      <c r="H93" s="92">
        <v>1693</v>
      </c>
      <c r="I93" s="92">
        <v>1693</v>
      </c>
      <c r="J93" s="92">
        <v>1485</v>
      </c>
      <c r="K93" s="92">
        <v>1564</v>
      </c>
      <c r="L93" s="202">
        <v>1480</v>
      </c>
      <c r="M93" s="202">
        <v>1705</v>
      </c>
      <c r="N93" s="202">
        <v>1753</v>
      </c>
      <c r="O93" s="93">
        <f>N93</f>
        <v>1753</v>
      </c>
      <c r="P93" s="274"/>
    </row>
    <row r="94" spans="1:16" x14ac:dyDescent="0.25"/>
    <row r="95" spans="1:16" x14ac:dyDescent="0.25"/>
    <row r="96" spans="1:16" x14ac:dyDescent="0.25"/>
    <row r="97" spans="1:15" ht="16.5" x14ac:dyDescent="0.25">
      <c r="A97" s="231" t="s">
        <v>74</v>
      </c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</row>
    <row r="98" spans="1:15" ht="42" customHeight="1" x14ac:dyDescent="0.25">
      <c r="A98" s="55" t="s">
        <v>1</v>
      </c>
      <c r="B98" s="69" t="s">
        <v>2</v>
      </c>
      <c r="C98" s="44" t="s">
        <v>60</v>
      </c>
      <c r="D98" s="44" t="s">
        <v>61</v>
      </c>
      <c r="E98" s="44" t="s">
        <v>62</v>
      </c>
      <c r="F98" s="44" t="s">
        <v>63</v>
      </c>
      <c r="G98" s="44" t="s">
        <v>64</v>
      </c>
      <c r="H98" s="44" t="s">
        <v>65</v>
      </c>
      <c r="I98" s="44" t="s">
        <v>66</v>
      </c>
      <c r="J98" s="44" t="s">
        <v>67</v>
      </c>
      <c r="K98" s="44" t="s">
        <v>68</v>
      </c>
      <c r="L98" s="44" t="s">
        <v>69</v>
      </c>
      <c r="M98" s="44" t="s">
        <v>70</v>
      </c>
      <c r="N98" s="44" t="s">
        <v>71</v>
      </c>
      <c r="O98" s="14" t="s">
        <v>3</v>
      </c>
    </row>
    <row r="99" spans="1:15" ht="28.5" customHeight="1" x14ac:dyDescent="0.25">
      <c r="A99" s="217">
        <v>1</v>
      </c>
      <c r="B99" s="17" t="s">
        <v>4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197">
        <v>0</v>
      </c>
      <c r="M99" s="197">
        <v>0</v>
      </c>
      <c r="N99" s="197">
        <v>0</v>
      </c>
      <c r="O99" s="124">
        <f>SUM(C99:N99)</f>
        <v>0</v>
      </c>
    </row>
    <row r="100" spans="1:15" ht="28.5" customHeight="1" x14ac:dyDescent="0.25">
      <c r="A100" s="217">
        <v>2</v>
      </c>
      <c r="B100" s="17" t="s">
        <v>5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197">
        <v>0</v>
      </c>
      <c r="M100" s="197">
        <v>0</v>
      </c>
      <c r="N100" s="197">
        <v>0</v>
      </c>
      <c r="O100" s="124">
        <f t="shared" ref="O100:O139" si="6">SUM(C100:N100)</f>
        <v>0</v>
      </c>
    </row>
    <row r="101" spans="1:15" ht="35.25" customHeight="1" x14ac:dyDescent="0.25">
      <c r="A101" s="217">
        <v>3</v>
      </c>
      <c r="B101" s="17" t="s">
        <v>7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197">
        <v>0</v>
      </c>
      <c r="M101" s="197">
        <v>0</v>
      </c>
      <c r="N101" s="197">
        <v>0</v>
      </c>
      <c r="O101" s="124">
        <f t="shared" si="6"/>
        <v>0</v>
      </c>
    </row>
    <row r="102" spans="1:15" ht="29.25" customHeight="1" x14ac:dyDescent="0.25">
      <c r="A102" s="217">
        <v>4</v>
      </c>
      <c r="B102" s="17" t="s">
        <v>8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197">
        <v>0</v>
      </c>
      <c r="M102" s="197">
        <v>0</v>
      </c>
      <c r="N102" s="197">
        <v>0</v>
      </c>
      <c r="O102" s="124">
        <f t="shared" si="6"/>
        <v>0</v>
      </c>
    </row>
    <row r="103" spans="1:15" ht="29.25" customHeight="1" x14ac:dyDescent="0.25">
      <c r="A103" s="217">
        <v>5</v>
      </c>
      <c r="B103" s="17" t="s">
        <v>9</v>
      </c>
      <c r="C103" s="41">
        <v>1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197">
        <v>0</v>
      </c>
      <c r="M103" s="197">
        <v>0</v>
      </c>
      <c r="N103" s="197"/>
      <c r="O103" s="124">
        <f t="shared" si="6"/>
        <v>1</v>
      </c>
    </row>
    <row r="104" spans="1:15" ht="29.25" customHeight="1" x14ac:dyDescent="0.25">
      <c r="A104" s="217">
        <v>6</v>
      </c>
      <c r="B104" s="17" t="s">
        <v>10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197">
        <v>0</v>
      </c>
      <c r="M104" s="197">
        <v>0</v>
      </c>
      <c r="N104" s="197">
        <v>0</v>
      </c>
      <c r="O104" s="124">
        <f t="shared" si="6"/>
        <v>0</v>
      </c>
    </row>
    <row r="105" spans="1:15" ht="29.25" customHeight="1" x14ac:dyDescent="0.25">
      <c r="A105" s="217">
        <v>7</v>
      </c>
      <c r="B105" s="17" t="s">
        <v>11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197">
        <v>0</v>
      </c>
      <c r="M105" s="197">
        <v>0</v>
      </c>
      <c r="N105" s="197">
        <v>0</v>
      </c>
      <c r="O105" s="124">
        <f t="shared" si="6"/>
        <v>0</v>
      </c>
    </row>
    <row r="106" spans="1:15" ht="29.25" customHeight="1" x14ac:dyDescent="0.25">
      <c r="A106" s="217">
        <v>8</v>
      </c>
      <c r="B106" s="17" t="s">
        <v>12</v>
      </c>
      <c r="C106" s="41">
        <v>5</v>
      </c>
      <c r="D106" s="41">
        <v>8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197">
        <v>7</v>
      </c>
      <c r="M106" s="197">
        <v>7</v>
      </c>
      <c r="N106" s="197">
        <v>1</v>
      </c>
      <c r="O106" s="124">
        <f t="shared" si="6"/>
        <v>29</v>
      </c>
    </row>
    <row r="107" spans="1:15" ht="29.25" customHeight="1" x14ac:dyDescent="0.25">
      <c r="A107" s="217">
        <v>9</v>
      </c>
      <c r="B107" s="17" t="s">
        <v>13</v>
      </c>
      <c r="C107" s="41">
        <v>32</v>
      </c>
      <c r="D107" s="41">
        <v>43</v>
      </c>
      <c r="E107" s="41">
        <v>34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33</v>
      </c>
      <c r="L107" s="197">
        <v>32</v>
      </c>
      <c r="M107" s="197">
        <v>35</v>
      </c>
      <c r="N107" s="197">
        <v>4</v>
      </c>
      <c r="O107" s="124">
        <f t="shared" si="6"/>
        <v>213</v>
      </c>
    </row>
    <row r="108" spans="1:15" ht="66" x14ac:dyDescent="0.25">
      <c r="A108" s="217">
        <v>10</v>
      </c>
      <c r="B108" s="17" t="s">
        <v>14</v>
      </c>
      <c r="C108" s="41">
        <v>31</v>
      </c>
      <c r="D108" s="41">
        <v>56</v>
      </c>
      <c r="E108" s="41">
        <v>46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53</v>
      </c>
      <c r="L108" s="197">
        <v>43</v>
      </c>
      <c r="M108" s="197">
        <v>32</v>
      </c>
      <c r="N108" s="197">
        <v>3</v>
      </c>
      <c r="O108" s="124">
        <f t="shared" si="6"/>
        <v>264</v>
      </c>
    </row>
    <row r="109" spans="1:15" ht="28.5" customHeight="1" x14ac:dyDescent="0.25">
      <c r="A109" s="217">
        <v>11</v>
      </c>
      <c r="B109" s="17" t="s">
        <v>15</v>
      </c>
      <c r="C109" s="131">
        <v>1</v>
      </c>
      <c r="D109" s="131">
        <v>1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98">
        <v>0</v>
      </c>
      <c r="M109" s="198">
        <v>0</v>
      </c>
      <c r="N109" s="198">
        <v>0</v>
      </c>
      <c r="O109" s="124">
        <f t="shared" si="6"/>
        <v>2</v>
      </c>
    </row>
    <row r="110" spans="1:15" ht="78.75" customHeight="1" x14ac:dyDescent="0.25">
      <c r="A110" s="217">
        <v>13</v>
      </c>
      <c r="B110" s="17" t="s">
        <v>21</v>
      </c>
      <c r="C110" s="41">
        <v>27</v>
      </c>
      <c r="D110" s="41">
        <v>57</v>
      </c>
      <c r="E110" s="41">
        <v>24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38</v>
      </c>
      <c r="L110" s="197">
        <v>30</v>
      </c>
      <c r="M110" s="197">
        <v>41</v>
      </c>
      <c r="N110" s="197">
        <v>4</v>
      </c>
      <c r="O110" s="124">
        <f t="shared" si="6"/>
        <v>221</v>
      </c>
    </row>
    <row r="111" spans="1:15" ht="53.25" customHeight="1" x14ac:dyDescent="0.25">
      <c r="A111" s="217">
        <v>14</v>
      </c>
      <c r="B111" s="17" t="s">
        <v>22</v>
      </c>
      <c r="C111" s="41">
        <v>6</v>
      </c>
      <c r="D111" s="41">
        <v>10</v>
      </c>
      <c r="E111" s="41">
        <v>2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197">
        <v>0</v>
      </c>
      <c r="M111" s="197">
        <v>1</v>
      </c>
      <c r="N111" s="197">
        <v>0</v>
      </c>
      <c r="O111" s="124">
        <f t="shared" si="6"/>
        <v>19</v>
      </c>
    </row>
    <row r="112" spans="1:15" ht="29.25" customHeight="1" x14ac:dyDescent="0.25">
      <c r="A112" s="232">
        <v>15</v>
      </c>
      <c r="B112" s="17" t="s">
        <v>23</v>
      </c>
      <c r="C112" s="131">
        <f>+C113+C114</f>
        <v>4</v>
      </c>
      <c r="D112" s="131">
        <f t="shared" ref="D112" si="7">+D113+D114</f>
        <v>1</v>
      </c>
      <c r="E112" s="131">
        <f t="shared" ref="E112" si="8">+E113+E114</f>
        <v>6</v>
      </c>
      <c r="F112" s="131">
        <f t="shared" ref="F112" si="9">+F113+F114</f>
        <v>0</v>
      </c>
      <c r="G112" s="131">
        <f t="shared" ref="G112" si="10">+G113+G114</f>
        <v>0</v>
      </c>
      <c r="H112" s="131">
        <f t="shared" ref="H112" si="11">+H113+H114</f>
        <v>0</v>
      </c>
      <c r="I112" s="131">
        <f t="shared" ref="I112" si="12">+I113+I114</f>
        <v>0</v>
      </c>
      <c r="J112" s="131">
        <f t="shared" ref="J112" si="13">+J113+J114</f>
        <v>0</v>
      </c>
      <c r="K112" s="131">
        <f t="shared" ref="K112" si="14">+K113+K114</f>
        <v>2</v>
      </c>
      <c r="L112" s="198">
        <v>0</v>
      </c>
      <c r="M112" s="198">
        <v>0</v>
      </c>
      <c r="N112" s="198">
        <v>0</v>
      </c>
      <c r="O112" s="124">
        <f t="shared" si="6"/>
        <v>13</v>
      </c>
    </row>
    <row r="113" spans="1:15" ht="26.25" customHeight="1" x14ac:dyDescent="0.25">
      <c r="A113" s="232"/>
      <c r="B113" s="18" t="s">
        <v>24</v>
      </c>
      <c r="C113" s="41">
        <v>4</v>
      </c>
      <c r="D113" s="41">
        <v>1</v>
      </c>
      <c r="E113" s="41">
        <v>6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2</v>
      </c>
      <c r="L113" s="197">
        <v>0</v>
      </c>
      <c r="M113" s="197">
        <v>0</v>
      </c>
      <c r="N113" s="197">
        <v>0</v>
      </c>
      <c r="O113" s="124">
        <f t="shared" si="6"/>
        <v>13</v>
      </c>
    </row>
    <row r="114" spans="1:15" ht="26.25" customHeight="1" x14ac:dyDescent="0.25">
      <c r="A114" s="232"/>
      <c r="B114" s="18" t="s">
        <v>25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197">
        <v>0</v>
      </c>
      <c r="M114" s="197">
        <v>0</v>
      </c>
      <c r="N114" s="197">
        <v>0</v>
      </c>
      <c r="O114" s="124">
        <f t="shared" si="6"/>
        <v>0</v>
      </c>
    </row>
    <row r="115" spans="1:15" ht="33.75" customHeight="1" x14ac:dyDescent="0.25">
      <c r="A115" s="217">
        <v>16</v>
      </c>
      <c r="B115" s="17" t="s">
        <v>28</v>
      </c>
      <c r="C115" s="41">
        <v>1</v>
      </c>
      <c r="D115" s="41">
        <v>0</v>
      </c>
      <c r="E115" s="41">
        <v>1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1</v>
      </c>
      <c r="L115" s="197">
        <v>0</v>
      </c>
      <c r="M115" s="197">
        <v>0</v>
      </c>
      <c r="N115" s="197">
        <v>1</v>
      </c>
      <c r="O115" s="124">
        <f t="shared" si="6"/>
        <v>4</v>
      </c>
    </row>
    <row r="116" spans="1:15" ht="31.5" customHeight="1" x14ac:dyDescent="0.25">
      <c r="A116" s="217">
        <v>17</v>
      </c>
      <c r="B116" s="17" t="s">
        <v>29</v>
      </c>
      <c r="C116" s="41">
        <v>1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197">
        <v>0</v>
      </c>
      <c r="M116" s="197">
        <v>0</v>
      </c>
      <c r="N116" s="197">
        <v>0</v>
      </c>
      <c r="O116" s="124">
        <f t="shared" si="6"/>
        <v>1</v>
      </c>
    </row>
    <row r="117" spans="1:15" ht="41.25" customHeight="1" x14ac:dyDescent="0.25">
      <c r="A117" s="217">
        <v>18</v>
      </c>
      <c r="B117" s="17" t="s">
        <v>30</v>
      </c>
      <c r="C117" s="41">
        <v>0</v>
      </c>
      <c r="D117" s="41">
        <v>0</v>
      </c>
      <c r="E117" s="41">
        <v>2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1</v>
      </c>
      <c r="L117" s="197">
        <v>0</v>
      </c>
      <c r="M117" s="197">
        <v>0</v>
      </c>
      <c r="N117" s="197">
        <v>0</v>
      </c>
      <c r="O117" s="124">
        <f t="shared" si="6"/>
        <v>3</v>
      </c>
    </row>
    <row r="118" spans="1:15" ht="35.25" customHeight="1" x14ac:dyDescent="0.25">
      <c r="A118" s="217">
        <v>19</v>
      </c>
      <c r="B118" s="17" t="s">
        <v>31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197">
        <v>0</v>
      </c>
      <c r="M118" s="197">
        <v>0</v>
      </c>
      <c r="N118" s="197">
        <v>0</v>
      </c>
      <c r="O118" s="124">
        <f t="shared" si="6"/>
        <v>0</v>
      </c>
    </row>
    <row r="119" spans="1:15" ht="37.5" customHeight="1" x14ac:dyDescent="0.25">
      <c r="A119" s="232">
        <v>20</v>
      </c>
      <c r="B119" s="17" t="s">
        <v>32</v>
      </c>
      <c r="C119" s="131">
        <f>+C120+C121+C122</f>
        <v>0</v>
      </c>
      <c r="D119" s="131">
        <f t="shared" ref="D119" si="15">+D120+D121+D122</f>
        <v>0</v>
      </c>
      <c r="E119" s="131">
        <f t="shared" ref="E119" si="16">+E120+E121+E122</f>
        <v>0</v>
      </c>
      <c r="F119" s="131">
        <f t="shared" ref="F119" si="17">+F120+F121+F122</f>
        <v>0</v>
      </c>
      <c r="G119" s="131">
        <f t="shared" ref="G119" si="18">+G120+G121+G122</f>
        <v>0</v>
      </c>
      <c r="H119" s="131">
        <f t="shared" ref="H119" si="19">+H120+H121+H122</f>
        <v>0</v>
      </c>
      <c r="I119" s="131">
        <f t="shared" ref="I119" si="20">+I120+I121+I122</f>
        <v>0</v>
      </c>
      <c r="J119" s="131">
        <f t="shared" ref="J119" si="21">+J120+J121+J122</f>
        <v>0</v>
      </c>
      <c r="K119" s="131">
        <f t="shared" ref="K119" si="22">+K120+K121+K122</f>
        <v>0</v>
      </c>
      <c r="L119" s="198">
        <v>0</v>
      </c>
      <c r="M119" s="198">
        <v>0</v>
      </c>
      <c r="N119" s="198">
        <v>0</v>
      </c>
      <c r="O119" s="124">
        <f t="shared" si="6"/>
        <v>0</v>
      </c>
    </row>
    <row r="120" spans="1:15" ht="26.25" customHeight="1" x14ac:dyDescent="0.25">
      <c r="A120" s="232"/>
      <c r="B120" s="18" t="s">
        <v>33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197">
        <v>0</v>
      </c>
      <c r="M120" s="197">
        <v>0</v>
      </c>
      <c r="N120" s="197">
        <v>0</v>
      </c>
      <c r="O120" s="124">
        <f t="shared" si="6"/>
        <v>0</v>
      </c>
    </row>
    <row r="121" spans="1:15" ht="26.25" customHeight="1" x14ac:dyDescent="0.25">
      <c r="A121" s="232"/>
      <c r="B121" s="18" t="s">
        <v>34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197">
        <v>0</v>
      </c>
      <c r="M121" s="197">
        <v>0</v>
      </c>
      <c r="N121" s="197">
        <v>0</v>
      </c>
      <c r="O121" s="124">
        <f t="shared" si="6"/>
        <v>0</v>
      </c>
    </row>
    <row r="122" spans="1:15" ht="26.25" customHeight="1" x14ac:dyDescent="0.25">
      <c r="A122" s="232"/>
      <c r="B122" s="18" t="s">
        <v>35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197">
        <v>0</v>
      </c>
      <c r="M122" s="197">
        <v>0</v>
      </c>
      <c r="N122" s="197">
        <v>0</v>
      </c>
      <c r="O122" s="124">
        <f t="shared" si="6"/>
        <v>0</v>
      </c>
    </row>
    <row r="123" spans="1:15" ht="26.25" customHeight="1" x14ac:dyDescent="0.25">
      <c r="A123" s="217">
        <v>21</v>
      </c>
      <c r="B123" s="17" t="s">
        <v>36</v>
      </c>
      <c r="C123" s="41">
        <v>1</v>
      </c>
      <c r="D123" s="41">
        <v>1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197">
        <v>0</v>
      </c>
      <c r="M123" s="197">
        <v>0</v>
      </c>
      <c r="N123" s="197">
        <v>0</v>
      </c>
      <c r="O123" s="124">
        <f t="shared" si="6"/>
        <v>2</v>
      </c>
    </row>
    <row r="124" spans="1:15" ht="26.25" customHeight="1" x14ac:dyDescent="0.25">
      <c r="A124" s="232">
        <v>22</v>
      </c>
      <c r="B124" s="17" t="s">
        <v>37</v>
      </c>
      <c r="C124" s="131">
        <v>0</v>
      </c>
      <c r="D124" s="131">
        <v>0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  <c r="K124" s="131">
        <v>0</v>
      </c>
      <c r="L124" s="198">
        <v>0</v>
      </c>
      <c r="M124" s="198">
        <v>0</v>
      </c>
      <c r="N124" s="198">
        <v>0</v>
      </c>
      <c r="O124" s="124">
        <f t="shared" si="6"/>
        <v>0</v>
      </c>
    </row>
    <row r="125" spans="1:15" ht="26.25" customHeight="1" x14ac:dyDescent="0.25">
      <c r="A125" s="232"/>
      <c r="B125" s="18" t="s">
        <v>38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197">
        <v>0</v>
      </c>
      <c r="M125" s="197">
        <v>0</v>
      </c>
      <c r="N125" s="197">
        <v>0</v>
      </c>
      <c r="O125" s="124">
        <f t="shared" si="6"/>
        <v>0</v>
      </c>
    </row>
    <row r="126" spans="1:15" ht="26.25" customHeight="1" x14ac:dyDescent="0.25">
      <c r="A126" s="232"/>
      <c r="B126" s="18" t="s">
        <v>39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197">
        <v>0</v>
      </c>
      <c r="M126" s="197">
        <v>0</v>
      </c>
      <c r="N126" s="197">
        <v>0</v>
      </c>
      <c r="O126" s="124">
        <f t="shared" si="6"/>
        <v>0</v>
      </c>
    </row>
    <row r="127" spans="1:15" ht="26.25" customHeight="1" x14ac:dyDescent="0.25">
      <c r="A127" s="217">
        <v>23</v>
      </c>
      <c r="B127" s="17" t="s">
        <v>40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197">
        <v>0</v>
      </c>
      <c r="M127" s="197">
        <v>0</v>
      </c>
      <c r="N127" s="197">
        <v>0</v>
      </c>
      <c r="O127" s="124">
        <f t="shared" si="6"/>
        <v>0</v>
      </c>
    </row>
    <row r="128" spans="1:15" ht="26.25" customHeight="1" x14ac:dyDescent="0.25">
      <c r="A128" s="217">
        <v>24</v>
      </c>
      <c r="B128" s="17" t="s">
        <v>41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197">
        <v>0</v>
      </c>
      <c r="M128" s="197">
        <v>0</v>
      </c>
      <c r="N128" s="197">
        <v>0</v>
      </c>
      <c r="O128" s="124">
        <f t="shared" si="6"/>
        <v>0</v>
      </c>
    </row>
    <row r="129" spans="1:15" ht="38.25" customHeight="1" x14ac:dyDescent="0.25">
      <c r="A129" s="217">
        <v>25</v>
      </c>
      <c r="B129" s="17" t="s">
        <v>42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197">
        <v>0</v>
      </c>
      <c r="M129" s="197">
        <v>0</v>
      </c>
      <c r="N129" s="197">
        <v>0</v>
      </c>
      <c r="O129" s="124">
        <f t="shared" si="6"/>
        <v>0</v>
      </c>
    </row>
    <row r="130" spans="1:15" ht="51.75" customHeight="1" x14ac:dyDescent="0.25">
      <c r="A130" s="232">
        <v>26</v>
      </c>
      <c r="B130" s="17" t="s">
        <v>43</v>
      </c>
      <c r="C130" s="131">
        <v>0</v>
      </c>
      <c r="D130" s="131">
        <v>24</v>
      </c>
      <c r="E130" s="131">
        <v>6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22</v>
      </c>
      <c r="L130" s="131">
        <v>0</v>
      </c>
      <c r="M130" s="131">
        <v>0</v>
      </c>
      <c r="N130" s="131">
        <v>1</v>
      </c>
      <c r="O130" s="124">
        <f t="shared" si="6"/>
        <v>53</v>
      </c>
    </row>
    <row r="131" spans="1:15" ht="24" customHeight="1" x14ac:dyDescent="0.25">
      <c r="A131" s="232"/>
      <c r="B131" s="18" t="s">
        <v>44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197">
        <v>0</v>
      </c>
      <c r="M131" s="197">
        <v>0</v>
      </c>
      <c r="N131" s="197">
        <v>1</v>
      </c>
      <c r="O131" s="124">
        <f t="shared" si="6"/>
        <v>1</v>
      </c>
    </row>
    <row r="132" spans="1:15" ht="24" customHeight="1" x14ac:dyDescent="0.25">
      <c r="A132" s="232"/>
      <c r="B132" s="18" t="s">
        <v>45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197">
        <v>0</v>
      </c>
      <c r="M132" s="197">
        <v>0</v>
      </c>
      <c r="N132" s="197">
        <v>0</v>
      </c>
      <c r="O132" s="124">
        <f t="shared" si="6"/>
        <v>0</v>
      </c>
    </row>
    <row r="133" spans="1:15" ht="24" customHeight="1" x14ac:dyDescent="0.25">
      <c r="A133" s="232"/>
      <c r="B133" s="18" t="s">
        <v>46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197">
        <v>0</v>
      </c>
      <c r="M133" s="197">
        <v>0</v>
      </c>
      <c r="N133" s="197">
        <v>0</v>
      </c>
      <c r="O133" s="124">
        <f t="shared" si="6"/>
        <v>0</v>
      </c>
    </row>
    <row r="134" spans="1:15" ht="24" customHeight="1" x14ac:dyDescent="0.25">
      <c r="A134" s="232"/>
      <c r="B134" s="18" t="s">
        <v>47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197">
        <v>0</v>
      </c>
      <c r="M134" s="197">
        <v>0</v>
      </c>
      <c r="N134" s="197">
        <v>0</v>
      </c>
      <c r="O134" s="124">
        <f t="shared" si="6"/>
        <v>0</v>
      </c>
    </row>
    <row r="135" spans="1:15" ht="24" customHeight="1" x14ac:dyDescent="0.25">
      <c r="A135" s="232"/>
      <c r="B135" s="18" t="s">
        <v>48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197">
        <v>0</v>
      </c>
      <c r="M135" s="197">
        <v>0</v>
      </c>
      <c r="N135" s="197">
        <v>0</v>
      </c>
      <c r="O135" s="124">
        <f t="shared" si="6"/>
        <v>0</v>
      </c>
    </row>
    <row r="136" spans="1:15" ht="24" customHeight="1" x14ac:dyDescent="0.25">
      <c r="A136" s="232"/>
      <c r="B136" s="18" t="s">
        <v>49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197">
        <v>0</v>
      </c>
      <c r="M136" s="197">
        <v>0</v>
      </c>
      <c r="N136" s="197">
        <v>0</v>
      </c>
      <c r="O136" s="124">
        <f t="shared" si="6"/>
        <v>0</v>
      </c>
    </row>
    <row r="137" spans="1:15" ht="24" customHeight="1" x14ac:dyDescent="0.25">
      <c r="A137" s="232"/>
      <c r="B137" s="18" t="s">
        <v>50</v>
      </c>
      <c r="C137" s="41">
        <v>0</v>
      </c>
      <c r="D137" s="41">
        <v>4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  <c r="L137" s="197">
        <v>0</v>
      </c>
      <c r="M137" s="197">
        <v>0</v>
      </c>
      <c r="N137" s="197">
        <v>0</v>
      </c>
      <c r="O137" s="124">
        <f t="shared" si="6"/>
        <v>4</v>
      </c>
    </row>
    <row r="138" spans="1:15" ht="24" customHeight="1" x14ac:dyDescent="0.25">
      <c r="A138" s="232"/>
      <c r="B138" s="18" t="s">
        <v>51</v>
      </c>
      <c r="C138" s="41">
        <v>0</v>
      </c>
      <c r="D138" s="41">
        <v>20</v>
      </c>
      <c r="E138" s="41">
        <v>6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22</v>
      </c>
      <c r="L138" s="197">
        <v>0</v>
      </c>
      <c r="M138" s="197">
        <v>0</v>
      </c>
      <c r="N138" s="197">
        <v>0</v>
      </c>
      <c r="O138" s="124">
        <f t="shared" si="6"/>
        <v>48</v>
      </c>
    </row>
    <row r="139" spans="1:15" ht="42" customHeight="1" x14ac:dyDescent="0.25">
      <c r="A139" s="217">
        <v>27</v>
      </c>
      <c r="B139" s="17" t="s">
        <v>53</v>
      </c>
      <c r="C139" s="41">
        <v>0</v>
      </c>
      <c r="D139" s="41">
        <v>0</v>
      </c>
      <c r="E139" s="41">
        <v>30</v>
      </c>
      <c r="F139" s="41">
        <v>0</v>
      </c>
      <c r="G139" s="41">
        <v>0</v>
      </c>
      <c r="H139" s="41">
        <v>0</v>
      </c>
      <c r="I139" s="41">
        <v>0</v>
      </c>
      <c r="J139" s="41">
        <v>16</v>
      </c>
      <c r="K139" s="41">
        <v>0</v>
      </c>
      <c r="L139" s="197">
        <v>0</v>
      </c>
      <c r="M139" s="197">
        <v>0</v>
      </c>
      <c r="N139" s="197">
        <v>0</v>
      </c>
      <c r="O139" s="124">
        <f t="shared" si="6"/>
        <v>46</v>
      </c>
    </row>
    <row r="140" spans="1:15" ht="63" customHeight="1" x14ac:dyDescent="0.25">
      <c r="A140" s="217">
        <v>28</v>
      </c>
      <c r="B140" s="17" t="s">
        <v>202</v>
      </c>
      <c r="C140" s="131">
        <v>67</v>
      </c>
      <c r="D140" s="131">
        <v>67</v>
      </c>
      <c r="E140" s="131">
        <v>64</v>
      </c>
      <c r="F140" s="131">
        <v>64</v>
      </c>
      <c r="G140" s="131">
        <v>64</v>
      </c>
      <c r="H140" s="131">
        <v>64</v>
      </c>
      <c r="I140" s="131">
        <v>64</v>
      </c>
      <c r="J140" s="131">
        <v>48</v>
      </c>
      <c r="K140" s="131">
        <v>48</v>
      </c>
      <c r="L140" s="198">
        <v>48</v>
      </c>
      <c r="M140" s="198">
        <v>48</v>
      </c>
      <c r="N140" s="198">
        <v>48</v>
      </c>
      <c r="O140" s="132">
        <f>N140</f>
        <v>48</v>
      </c>
    </row>
    <row r="141" spans="1:15" x14ac:dyDescent="0.25"/>
    <row r="142" spans="1:15" x14ac:dyDescent="0.25"/>
    <row r="143" spans="1:15" x14ac:dyDescent="0.25"/>
    <row r="144" spans="1:15" x14ac:dyDescent="0.25"/>
  </sheetData>
  <protectedRanges>
    <protectedRange sqref="A143:XFD290 M52:N82 M99:N129 M131:N140 M84:N93" name="Rango1"/>
  </protectedRanges>
  <mergeCells count="17">
    <mergeCell ref="A50:O50"/>
    <mergeCell ref="A97:O97"/>
    <mergeCell ref="A65:A67"/>
    <mergeCell ref="A72:A75"/>
    <mergeCell ref="A77:A79"/>
    <mergeCell ref="A112:A114"/>
    <mergeCell ref="A119:A122"/>
    <mergeCell ref="A124:A126"/>
    <mergeCell ref="A130:A138"/>
    <mergeCell ref="A1:O1"/>
    <mergeCell ref="A2:O2"/>
    <mergeCell ref="A4:O4"/>
    <mergeCell ref="A83:A91"/>
    <mergeCell ref="A19:A21"/>
    <mergeCell ref="A26:A29"/>
    <mergeCell ref="A31:A33"/>
    <mergeCell ref="A37:A45"/>
  </mergeCells>
  <phoneticPr fontId="14" type="noConversion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00"/>
  </sheetPr>
  <dimension ref="A1:U222"/>
  <sheetViews>
    <sheetView zoomScale="90" zoomScaleNormal="90" workbookViewId="0">
      <selection activeCell="A2" sqref="A2:O2"/>
    </sheetView>
  </sheetViews>
  <sheetFormatPr baseColWidth="10" defaultColWidth="0" defaultRowHeight="18" zeroHeight="1" x14ac:dyDescent="0.25"/>
  <cols>
    <col min="1" max="1" width="4.85546875" style="10" bestFit="1" customWidth="1"/>
    <col min="2" max="2" width="36.7109375" style="62" customWidth="1"/>
    <col min="3" max="12" width="8.5703125" style="226" customWidth="1"/>
    <col min="13" max="13" width="14.5703125" style="226" customWidth="1"/>
    <col min="14" max="14" width="8.5703125" style="226" customWidth="1"/>
    <col min="15" max="15" width="13" style="10" bestFit="1" customWidth="1"/>
    <col min="16" max="16" width="14.140625" style="10" bestFit="1" customWidth="1"/>
    <col min="17" max="20" width="11.42578125" style="10" hidden="1"/>
    <col min="21" max="21" width="18" style="10" hidden="1"/>
    <col min="22" max="16384" width="11.42578125" style="10" hidden="1"/>
  </cols>
  <sheetData>
    <row r="1" spans="1:21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21" ht="31.5" customHeight="1" x14ac:dyDescent="0.25">
      <c r="A2" s="237" t="s">
        <v>113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21" ht="20.25" x14ac:dyDescent="0.25">
      <c r="A3" s="66"/>
      <c r="B3" s="7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67"/>
    </row>
    <row r="4" spans="1:21" ht="18.75" customHeight="1" x14ac:dyDescent="0.25">
      <c r="A4" s="238" t="s">
        <v>72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Q4" s="247" t="s">
        <v>191</v>
      </c>
      <c r="R4" s="247"/>
      <c r="S4" s="247"/>
      <c r="T4" s="247"/>
      <c r="U4" s="248" t="s">
        <v>192</v>
      </c>
    </row>
    <row r="5" spans="1:21" ht="33" customHeight="1" x14ac:dyDescent="0.25">
      <c r="A5" s="1" t="s">
        <v>1</v>
      </c>
      <c r="B5" s="2" t="s">
        <v>2</v>
      </c>
      <c r="C5" s="44" t="s">
        <v>60</v>
      </c>
      <c r="D5" s="44" t="s">
        <v>61</v>
      </c>
      <c r="E5" s="44" t="s">
        <v>62</v>
      </c>
      <c r="F5" s="45" t="s">
        <v>63</v>
      </c>
      <c r="G5" s="45" t="s">
        <v>64</v>
      </c>
      <c r="H5" s="45" t="s">
        <v>65</v>
      </c>
      <c r="I5" s="45" t="s">
        <v>66</v>
      </c>
      <c r="J5" s="45" t="s">
        <v>67</v>
      </c>
      <c r="K5" s="45" t="s">
        <v>68</v>
      </c>
      <c r="L5" s="45" t="s">
        <v>69</v>
      </c>
      <c r="M5" s="45" t="s">
        <v>70</v>
      </c>
      <c r="N5" s="45" t="s">
        <v>71</v>
      </c>
      <c r="O5" s="2" t="s">
        <v>3</v>
      </c>
      <c r="Q5" s="45" t="s">
        <v>63</v>
      </c>
      <c r="R5" s="45" t="s">
        <v>64</v>
      </c>
      <c r="S5" s="45" t="s">
        <v>65</v>
      </c>
      <c r="T5" s="45" t="s">
        <v>66</v>
      </c>
      <c r="U5" s="249"/>
    </row>
    <row r="6" spans="1:21" ht="26.25" customHeight="1" x14ac:dyDescent="0.25">
      <c r="A6" s="223">
        <v>1</v>
      </c>
      <c r="B6" s="5" t="s">
        <v>4</v>
      </c>
      <c r="C6" s="24">
        <v>87</v>
      </c>
      <c r="D6" s="25">
        <v>92</v>
      </c>
      <c r="E6" s="41">
        <v>79</v>
      </c>
      <c r="F6" s="46">
        <v>0</v>
      </c>
      <c r="G6" s="46">
        <v>0</v>
      </c>
      <c r="H6" s="46">
        <v>19</v>
      </c>
      <c r="I6" s="46">
        <v>37</v>
      </c>
      <c r="J6" s="46">
        <v>89</v>
      </c>
      <c r="K6" s="46">
        <v>138</v>
      </c>
      <c r="L6" s="46">
        <v>119</v>
      </c>
      <c r="M6" s="208">
        <v>119</v>
      </c>
      <c r="N6" s="208">
        <v>71</v>
      </c>
      <c r="O6" s="142">
        <f>SUM(C6:N6)</f>
        <v>850</v>
      </c>
      <c r="Q6" s="10">
        <v>17</v>
      </c>
      <c r="R6" s="10">
        <v>35</v>
      </c>
      <c r="S6" s="10">
        <v>21</v>
      </c>
      <c r="T6" s="10">
        <v>0</v>
      </c>
      <c r="U6" s="10">
        <f>+O6+Q6+R6+S6+T6</f>
        <v>923</v>
      </c>
    </row>
    <row r="7" spans="1:21" ht="26.25" customHeight="1" x14ac:dyDescent="0.25">
      <c r="A7" s="223">
        <v>2</v>
      </c>
      <c r="B7" s="5" t="s">
        <v>5</v>
      </c>
      <c r="C7" s="24">
        <v>83</v>
      </c>
      <c r="D7" s="26">
        <v>91</v>
      </c>
      <c r="E7" s="41">
        <v>82</v>
      </c>
      <c r="F7" s="46">
        <v>0</v>
      </c>
      <c r="G7" s="46">
        <v>1</v>
      </c>
      <c r="H7" s="46">
        <v>17</v>
      </c>
      <c r="I7" s="46">
        <v>39</v>
      </c>
      <c r="J7" s="46">
        <v>88</v>
      </c>
      <c r="K7" s="46">
        <v>141</v>
      </c>
      <c r="L7" s="46">
        <v>119</v>
      </c>
      <c r="M7" s="208">
        <v>115</v>
      </c>
      <c r="N7" s="208">
        <v>55</v>
      </c>
      <c r="O7" s="142">
        <f t="shared" ref="O7:O48" si="0">SUM(C7:N7)</f>
        <v>831</v>
      </c>
    </row>
    <row r="8" spans="1:21" ht="31.5" x14ac:dyDescent="0.25">
      <c r="A8" s="223">
        <v>3</v>
      </c>
      <c r="B8" s="5" t="s">
        <v>7</v>
      </c>
      <c r="C8" s="24">
        <v>0</v>
      </c>
      <c r="D8" s="26">
        <v>0</v>
      </c>
      <c r="E8" s="41">
        <v>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208">
        <v>1</v>
      </c>
      <c r="N8" s="208">
        <v>2</v>
      </c>
      <c r="O8" s="142">
        <f t="shared" si="0"/>
        <v>5</v>
      </c>
    </row>
    <row r="9" spans="1:21" ht="22.5" customHeight="1" x14ac:dyDescent="0.25">
      <c r="A9" s="223">
        <v>4</v>
      </c>
      <c r="B9" s="5" t="s">
        <v>8</v>
      </c>
      <c r="C9" s="24">
        <v>10</v>
      </c>
      <c r="D9" s="26">
        <v>9</v>
      </c>
      <c r="E9" s="41">
        <v>10</v>
      </c>
      <c r="F9" s="46">
        <v>0</v>
      </c>
      <c r="G9" s="46">
        <v>0</v>
      </c>
      <c r="H9" s="46">
        <v>0</v>
      </c>
      <c r="I9" s="46">
        <v>1</v>
      </c>
      <c r="J9" s="46">
        <v>1</v>
      </c>
      <c r="K9" s="46">
        <v>9</v>
      </c>
      <c r="L9" s="46">
        <v>12</v>
      </c>
      <c r="M9" s="208">
        <v>11</v>
      </c>
      <c r="N9" s="208">
        <v>7</v>
      </c>
      <c r="O9" s="142">
        <f t="shared" si="0"/>
        <v>70</v>
      </c>
    </row>
    <row r="10" spans="1:21" ht="22.5" customHeight="1" x14ac:dyDescent="0.25">
      <c r="A10" s="223">
        <v>5</v>
      </c>
      <c r="B10" s="5" t="s">
        <v>9</v>
      </c>
      <c r="C10" s="24">
        <v>16</v>
      </c>
      <c r="D10" s="26">
        <v>11</v>
      </c>
      <c r="E10" s="41">
        <v>9</v>
      </c>
      <c r="F10" s="46" t="s">
        <v>173</v>
      </c>
      <c r="G10" s="46">
        <v>0</v>
      </c>
      <c r="H10" s="46">
        <v>2</v>
      </c>
      <c r="I10" s="46">
        <v>4</v>
      </c>
      <c r="J10" s="46">
        <v>7</v>
      </c>
      <c r="K10" s="46">
        <v>16</v>
      </c>
      <c r="L10" s="46">
        <v>22</v>
      </c>
      <c r="M10" s="208">
        <v>15</v>
      </c>
      <c r="N10" s="208">
        <v>13</v>
      </c>
      <c r="O10" s="142">
        <f t="shared" si="0"/>
        <v>115</v>
      </c>
    </row>
    <row r="11" spans="1:21" ht="22.5" customHeight="1" x14ac:dyDescent="0.25">
      <c r="A11" s="223">
        <v>6</v>
      </c>
      <c r="B11" s="5" t="s">
        <v>10</v>
      </c>
      <c r="C11" s="24">
        <v>2</v>
      </c>
      <c r="D11" s="26">
        <v>2</v>
      </c>
      <c r="E11" s="41">
        <v>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</v>
      </c>
      <c r="L11" s="46">
        <v>5</v>
      </c>
      <c r="M11" s="208">
        <v>5</v>
      </c>
      <c r="N11" s="208">
        <v>2</v>
      </c>
      <c r="O11" s="142">
        <f t="shared" si="0"/>
        <v>20</v>
      </c>
    </row>
    <row r="12" spans="1:21" ht="22.5" customHeight="1" x14ac:dyDescent="0.25">
      <c r="A12" s="223">
        <v>7</v>
      </c>
      <c r="B12" s="5" t="s">
        <v>11</v>
      </c>
      <c r="C12" s="24">
        <v>6</v>
      </c>
      <c r="D12" s="26">
        <v>6</v>
      </c>
      <c r="E12" s="41">
        <v>7</v>
      </c>
      <c r="F12" s="46">
        <v>0</v>
      </c>
      <c r="G12" s="46">
        <v>0</v>
      </c>
      <c r="H12" s="46">
        <v>0</v>
      </c>
      <c r="I12" s="46">
        <v>1</v>
      </c>
      <c r="J12" s="46">
        <v>0</v>
      </c>
      <c r="K12" s="46">
        <v>3</v>
      </c>
      <c r="L12" s="46">
        <v>8</v>
      </c>
      <c r="M12" s="208">
        <v>2</v>
      </c>
      <c r="N12" s="208">
        <v>1</v>
      </c>
      <c r="O12" s="142">
        <f t="shared" si="0"/>
        <v>34</v>
      </c>
    </row>
    <row r="13" spans="1:21" ht="22.5" customHeight="1" x14ac:dyDescent="0.25">
      <c r="A13" s="223">
        <v>8</v>
      </c>
      <c r="B13" s="5" t="s">
        <v>12</v>
      </c>
      <c r="C13" s="24">
        <v>294</v>
      </c>
      <c r="D13" s="26">
        <v>239</v>
      </c>
      <c r="E13" s="41">
        <v>170</v>
      </c>
      <c r="F13" s="46">
        <v>20</v>
      </c>
      <c r="G13" s="46">
        <v>23</v>
      </c>
      <c r="H13" s="46">
        <v>55</v>
      </c>
      <c r="I13" s="46">
        <v>101</v>
      </c>
      <c r="J13" s="46">
        <v>80</v>
      </c>
      <c r="K13" s="46">
        <v>346</v>
      </c>
      <c r="L13" s="46">
        <v>366</v>
      </c>
      <c r="M13" s="208">
        <v>308</v>
      </c>
      <c r="N13" s="208">
        <v>159</v>
      </c>
      <c r="O13" s="142">
        <f t="shared" si="0"/>
        <v>2161</v>
      </c>
    </row>
    <row r="14" spans="1:21" ht="22.5" customHeight="1" x14ac:dyDescent="0.25">
      <c r="A14" s="223">
        <v>9</v>
      </c>
      <c r="B14" s="5" t="s">
        <v>13</v>
      </c>
      <c r="C14" s="24">
        <v>847</v>
      </c>
      <c r="D14" s="26">
        <v>856</v>
      </c>
      <c r="E14" s="41">
        <v>659</v>
      </c>
      <c r="F14" s="46">
        <v>38</v>
      </c>
      <c r="G14" s="46">
        <v>52</v>
      </c>
      <c r="H14" s="46">
        <v>184</v>
      </c>
      <c r="I14" s="46">
        <v>236</v>
      </c>
      <c r="J14" s="46">
        <v>345</v>
      </c>
      <c r="K14" s="46">
        <v>922</v>
      </c>
      <c r="L14" s="46">
        <v>1029</v>
      </c>
      <c r="M14" s="208">
        <v>842</v>
      </c>
      <c r="N14" s="208">
        <v>573</v>
      </c>
      <c r="O14" s="142">
        <f t="shared" si="0"/>
        <v>6583</v>
      </c>
    </row>
    <row r="15" spans="1:21" ht="54" customHeight="1" x14ac:dyDescent="0.25">
      <c r="A15" s="223">
        <v>10</v>
      </c>
      <c r="B15" s="5" t="s">
        <v>14</v>
      </c>
      <c r="C15" s="24">
        <v>724</v>
      </c>
      <c r="D15" s="26">
        <v>828</v>
      </c>
      <c r="E15" s="41">
        <v>847</v>
      </c>
      <c r="F15" s="46">
        <v>38</v>
      </c>
      <c r="G15" s="46">
        <v>121</v>
      </c>
      <c r="H15" s="46">
        <v>267</v>
      </c>
      <c r="I15" s="46">
        <v>376</v>
      </c>
      <c r="J15" s="46">
        <v>333</v>
      </c>
      <c r="K15" s="46">
        <v>997</v>
      </c>
      <c r="L15" s="46">
        <v>984</v>
      </c>
      <c r="M15" s="208">
        <v>815</v>
      </c>
      <c r="N15" s="208">
        <v>453</v>
      </c>
      <c r="O15" s="142">
        <f t="shared" si="0"/>
        <v>6783</v>
      </c>
    </row>
    <row r="16" spans="1:21" ht="27" customHeight="1" x14ac:dyDescent="0.25">
      <c r="A16" s="224">
        <v>11</v>
      </c>
      <c r="B16" s="5" t="s">
        <v>15</v>
      </c>
      <c r="C16" s="170">
        <v>175</v>
      </c>
      <c r="D16" s="170">
        <v>177</v>
      </c>
      <c r="E16" s="170">
        <v>169</v>
      </c>
      <c r="F16" s="170">
        <v>39</v>
      </c>
      <c r="G16" s="170">
        <v>68</v>
      </c>
      <c r="H16" s="170">
        <v>66</v>
      </c>
      <c r="I16" s="170">
        <v>76</v>
      </c>
      <c r="J16" s="170">
        <v>45</v>
      </c>
      <c r="K16" s="170">
        <v>123</v>
      </c>
      <c r="L16" s="170">
        <v>184</v>
      </c>
      <c r="M16" s="209">
        <v>172</v>
      </c>
      <c r="N16" s="209">
        <v>103</v>
      </c>
      <c r="O16" s="142">
        <f>SUM(C16:N16)</f>
        <v>1397</v>
      </c>
    </row>
    <row r="17" spans="1:15" ht="52.5" customHeight="1" x14ac:dyDescent="0.25">
      <c r="A17" s="223">
        <v>12</v>
      </c>
      <c r="B17" s="5" t="s">
        <v>21</v>
      </c>
      <c r="C17" s="24">
        <v>810</v>
      </c>
      <c r="D17" s="25">
        <v>891</v>
      </c>
      <c r="E17" s="41">
        <v>835</v>
      </c>
      <c r="F17" s="46">
        <v>23</v>
      </c>
      <c r="G17" s="46">
        <v>26</v>
      </c>
      <c r="H17" s="46">
        <v>131</v>
      </c>
      <c r="I17" s="46">
        <v>173</v>
      </c>
      <c r="J17" s="46">
        <v>238</v>
      </c>
      <c r="K17" s="46">
        <v>933</v>
      </c>
      <c r="L17" s="46">
        <v>1068</v>
      </c>
      <c r="M17" s="208">
        <v>777</v>
      </c>
      <c r="N17" s="208">
        <v>434</v>
      </c>
      <c r="O17" s="142">
        <f t="shared" si="0"/>
        <v>6339</v>
      </c>
    </row>
    <row r="18" spans="1:15" ht="51.75" customHeight="1" x14ac:dyDescent="0.25">
      <c r="A18" s="223">
        <v>13</v>
      </c>
      <c r="B18" s="5" t="s">
        <v>22</v>
      </c>
      <c r="C18" s="24">
        <v>82</v>
      </c>
      <c r="D18" s="25">
        <v>87</v>
      </c>
      <c r="E18" s="41">
        <v>835</v>
      </c>
      <c r="F18" s="46">
        <v>23</v>
      </c>
      <c r="G18" s="46">
        <v>26</v>
      </c>
      <c r="H18" s="46">
        <v>131</v>
      </c>
      <c r="I18" s="46">
        <v>173</v>
      </c>
      <c r="J18" s="46">
        <v>5</v>
      </c>
      <c r="K18" s="46">
        <v>49</v>
      </c>
      <c r="L18" s="46">
        <v>83</v>
      </c>
      <c r="M18" s="208">
        <v>79</v>
      </c>
      <c r="N18" s="208">
        <v>46</v>
      </c>
      <c r="O18" s="142">
        <f t="shared" si="0"/>
        <v>1619</v>
      </c>
    </row>
    <row r="19" spans="1:15" ht="22.5" customHeight="1" x14ac:dyDescent="0.25">
      <c r="A19" s="240">
        <v>14</v>
      </c>
      <c r="B19" s="5" t="s">
        <v>23</v>
      </c>
      <c r="C19" s="170">
        <v>51</v>
      </c>
      <c r="D19" s="170">
        <v>117</v>
      </c>
      <c r="E19" s="170">
        <v>214</v>
      </c>
      <c r="F19" s="170">
        <v>1</v>
      </c>
      <c r="G19" s="170">
        <v>0</v>
      </c>
      <c r="H19" s="170">
        <v>3</v>
      </c>
      <c r="I19" s="170">
        <v>2</v>
      </c>
      <c r="J19" s="170">
        <v>3</v>
      </c>
      <c r="K19" s="170">
        <v>38</v>
      </c>
      <c r="L19" s="170">
        <v>50</v>
      </c>
      <c r="M19" s="209">
        <v>48</v>
      </c>
      <c r="N19" s="209">
        <v>28</v>
      </c>
      <c r="O19" s="142">
        <f t="shared" si="0"/>
        <v>555</v>
      </c>
    </row>
    <row r="20" spans="1:15" ht="22.5" customHeight="1" x14ac:dyDescent="0.25">
      <c r="A20" s="246"/>
      <c r="B20" s="9" t="s">
        <v>24</v>
      </c>
      <c r="C20" s="24">
        <v>25</v>
      </c>
      <c r="D20" s="25">
        <v>56</v>
      </c>
      <c r="E20" s="41">
        <v>120</v>
      </c>
      <c r="F20" s="46">
        <v>0</v>
      </c>
      <c r="G20" s="46">
        <v>0</v>
      </c>
      <c r="H20" s="46">
        <v>2</v>
      </c>
      <c r="I20" s="46">
        <v>2</v>
      </c>
      <c r="J20" s="46">
        <v>0</v>
      </c>
      <c r="K20" s="46">
        <v>21</v>
      </c>
      <c r="L20" s="46">
        <v>24</v>
      </c>
      <c r="M20" s="208">
        <v>26</v>
      </c>
      <c r="N20" s="208">
        <v>10</v>
      </c>
      <c r="O20" s="142">
        <f t="shared" si="0"/>
        <v>286</v>
      </c>
    </row>
    <row r="21" spans="1:15" ht="22.5" customHeight="1" x14ac:dyDescent="0.25">
      <c r="A21" s="241"/>
      <c r="B21" s="9" t="s">
        <v>25</v>
      </c>
      <c r="C21" s="24">
        <v>26</v>
      </c>
      <c r="D21" s="26">
        <v>61</v>
      </c>
      <c r="E21" s="41">
        <v>94</v>
      </c>
      <c r="F21" s="46">
        <v>1</v>
      </c>
      <c r="G21" s="46">
        <v>0</v>
      </c>
      <c r="H21" s="46">
        <v>1</v>
      </c>
      <c r="I21" s="46">
        <v>0</v>
      </c>
      <c r="J21" s="46">
        <v>3</v>
      </c>
      <c r="K21" s="46">
        <v>17</v>
      </c>
      <c r="L21" s="46">
        <v>26</v>
      </c>
      <c r="M21" s="208">
        <v>22</v>
      </c>
      <c r="N21" s="208">
        <v>18</v>
      </c>
      <c r="O21" s="142">
        <f t="shared" si="0"/>
        <v>269</v>
      </c>
    </row>
    <row r="22" spans="1:15" ht="32.25" customHeight="1" x14ac:dyDescent="0.25">
      <c r="A22" s="223">
        <v>15</v>
      </c>
      <c r="B22" s="5" t="s">
        <v>28</v>
      </c>
      <c r="C22" s="24">
        <v>4</v>
      </c>
      <c r="D22" s="26">
        <v>4</v>
      </c>
      <c r="E22" s="41">
        <v>1</v>
      </c>
      <c r="F22" s="46">
        <v>0</v>
      </c>
      <c r="G22" s="46">
        <v>1</v>
      </c>
      <c r="H22" s="46">
        <v>1</v>
      </c>
      <c r="I22" s="46">
        <v>1</v>
      </c>
      <c r="J22" s="46">
        <v>0</v>
      </c>
      <c r="K22" s="46">
        <v>7</v>
      </c>
      <c r="L22" s="46">
        <v>4</v>
      </c>
      <c r="M22" s="208">
        <v>2</v>
      </c>
      <c r="N22" s="208">
        <v>4</v>
      </c>
      <c r="O22" s="142">
        <f t="shared" si="0"/>
        <v>29</v>
      </c>
    </row>
    <row r="23" spans="1:15" ht="30" customHeight="1" x14ac:dyDescent="0.25">
      <c r="A23" s="223">
        <v>16</v>
      </c>
      <c r="B23" s="5" t="s">
        <v>100</v>
      </c>
      <c r="C23" s="24">
        <v>4</v>
      </c>
      <c r="D23" s="26">
        <v>10</v>
      </c>
      <c r="E23" s="41">
        <v>5</v>
      </c>
      <c r="F23" s="46">
        <v>0</v>
      </c>
      <c r="G23" s="46">
        <v>0</v>
      </c>
      <c r="H23" s="46">
        <v>1</v>
      </c>
      <c r="I23" s="46">
        <v>1</v>
      </c>
      <c r="J23" s="46">
        <v>0</v>
      </c>
      <c r="K23" s="46">
        <v>4</v>
      </c>
      <c r="L23" s="46">
        <v>5</v>
      </c>
      <c r="M23" s="208">
        <v>5</v>
      </c>
      <c r="N23" s="208">
        <v>4</v>
      </c>
      <c r="O23" s="142">
        <f t="shared" si="0"/>
        <v>39</v>
      </c>
    </row>
    <row r="24" spans="1:15" ht="34.5" customHeight="1" x14ac:dyDescent="0.25">
      <c r="A24" s="223">
        <v>17</v>
      </c>
      <c r="B24" s="5" t="s">
        <v>30</v>
      </c>
      <c r="C24" s="24">
        <v>0</v>
      </c>
      <c r="D24" s="26">
        <v>0</v>
      </c>
      <c r="E24" s="41">
        <v>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5</v>
      </c>
      <c r="L24" s="46">
        <v>5</v>
      </c>
      <c r="M24" s="208">
        <v>0</v>
      </c>
      <c r="N24" s="208">
        <v>2</v>
      </c>
      <c r="O24" s="142">
        <f t="shared" si="0"/>
        <v>14</v>
      </c>
    </row>
    <row r="25" spans="1:15" ht="37.5" customHeight="1" x14ac:dyDescent="0.25">
      <c r="A25" s="223">
        <v>18</v>
      </c>
      <c r="B25" s="5" t="s">
        <v>31</v>
      </c>
      <c r="C25" s="24">
        <v>0</v>
      </c>
      <c r="D25" s="26">
        <v>1</v>
      </c>
      <c r="E25" s="41">
        <v>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2</v>
      </c>
      <c r="L25" s="46">
        <v>3</v>
      </c>
      <c r="M25" s="208">
        <v>3</v>
      </c>
      <c r="N25" s="208">
        <v>1</v>
      </c>
      <c r="O25" s="142">
        <f t="shared" si="0"/>
        <v>16</v>
      </c>
    </row>
    <row r="26" spans="1:15" ht="35.25" customHeight="1" x14ac:dyDescent="0.25">
      <c r="A26" s="240">
        <v>19</v>
      </c>
      <c r="B26" s="5" t="s">
        <v>32</v>
      </c>
      <c r="C26" s="170">
        <v>0</v>
      </c>
      <c r="D26" s="170">
        <v>2</v>
      </c>
      <c r="E26" s="170">
        <v>4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0</v>
      </c>
      <c r="L26" s="170">
        <v>2</v>
      </c>
      <c r="M26" s="209">
        <v>1</v>
      </c>
      <c r="N26" s="209">
        <v>2</v>
      </c>
      <c r="O26" s="142">
        <f t="shared" si="0"/>
        <v>11</v>
      </c>
    </row>
    <row r="27" spans="1:15" ht="22.5" customHeight="1" x14ac:dyDescent="0.25">
      <c r="A27" s="246"/>
      <c r="B27" s="9" t="s">
        <v>33</v>
      </c>
      <c r="C27" s="24">
        <v>0</v>
      </c>
      <c r="D27" s="25">
        <v>2</v>
      </c>
      <c r="E27" s="41">
        <v>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1</v>
      </c>
      <c r="M27" s="208">
        <v>0</v>
      </c>
      <c r="N27" s="208">
        <v>0</v>
      </c>
      <c r="O27" s="142">
        <f t="shared" si="0"/>
        <v>4</v>
      </c>
    </row>
    <row r="28" spans="1:15" ht="22.5" customHeight="1" x14ac:dyDescent="0.25">
      <c r="A28" s="246"/>
      <c r="B28" s="9" t="s">
        <v>34</v>
      </c>
      <c r="C28" s="24">
        <v>0</v>
      </c>
      <c r="D28" s="26">
        <v>0</v>
      </c>
      <c r="E28" s="41">
        <v>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1</v>
      </c>
      <c r="M28" s="208">
        <v>0</v>
      </c>
      <c r="N28" s="208">
        <v>1</v>
      </c>
      <c r="O28" s="142">
        <f t="shared" si="0"/>
        <v>5</v>
      </c>
    </row>
    <row r="29" spans="1:15" ht="22.5" customHeight="1" x14ac:dyDescent="0.25">
      <c r="A29" s="241"/>
      <c r="B29" s="9" t="s">
        <v>35</v>
      </c>
      <c r="C29" s="24">
        <v>0</v>
      </c>
      <c r="D29" s="26">
        <v>0</v>
      </c>
      <c r="E29" s="41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208">
        <v>1</v>
      </c>
      <c r="N29" s="208">
        <v>1</v>
      </c>
      <c r="O29" s="142">
        <f t="shared" si="0"/>
        <v>2</v>
      </c>
    </row>
    <row r="30" spans="1:15" ht="22.5" customHeight="1" x14ac:dyDescent="0.25">
      <c r="A30" s="223">
        <v>20</v>
      </c>
      <c r="B30" s="5" t="s">
        <v>36</v>
      </c>
      <c r="C30" s="24">
        <v>3</v>
      </c>
      <c r="D30" s="26">
        <v>7</v>
      </c>
      <c r="E30" s="41">
        <v>3</v>
      </c>
      <c r="F30" s="46">
        <v>0</v>
      </c>
      <c r="G30" s="46">
        <v>0</v>
      </c>
      <c r="H30" s="46">
        <v>1</v>
      </c>
      <c r="I30" s="46">
        <v>1</v>
      </c>
      <c r="J30" s="46">
        <v>1</v>
      </c>
      <c r="K30" s="46">
        <v>2</v>
      </c>
      <c r="L30" s="46">
        <v>2</v>
      </c>
      <c r="M30" s="208">
        <v>1</v>
      </c>
      <c r="N30" s="208">
        <v>0</v>
      </c>
      <c r="O30" s="142">
        <f t="shared" si="0"/>
        <v>21</v>
      </c>
    </row>
    <row r="31" spans="1:15" ht="22.5" customHeight="1" x14ac:dyDescent="0.25">
      <c r="A31" s="240">
        <v>21</v>
      </c>
      <c r="B31" s="5" t="s">
        <v>37</v>
      </c>
      <c r="C31" s="170">
        <v>2</v>
      </c>
      <c r="D31" s="170">
        <v>1</v>
      </c>
      <c r="E31" s="170">
        <v>3</v>
      </c>
      <c r="F31" s="170">
        <v>0</v>
      </c>
      <c r="G31" s="170">
        <v>0</v>
      </c>
      <c r="H31" s="170">
        <v>1</v>
      </c>
      <c r="I31" s="170">
        <v>0</v>
      </c>
      <c r="J31" s="170">
        <v>0</v>
      </c>
      <c r="K31" s="170">
        <v>2</v>
      </c>
      <c r="L31" s="170">
        <v>0</v>
      </c>
      <c r="M31" s="209">
        <v>1</v>
      </c>
      <c r="N31" s="209">
        <v>2</v>
      </c>
      <c r="O31" s="142">
        <f t="shared" si="0"/>
        <v>12</v>
      </c>
    </row>
    <row r="32" spans="1:15" ht="22.5" customHeight="1" x14ac:dyDescent="0.25">
      <c r="A32" s="246"/>
      <c r="B32" s="9" t="s">
        <v>38</v>
      </c>
      <c r="C32" s="24">
        <v>0</v>
      </c>
      <c r="D32" s="25">
        <v>0</v>
      </c>
      <c r="E32" s="41">
        <v>2</v>
      </c>
      <c r="F32" s="46">
        <v>0</v>
      </c>
      <c r="G32" s="46">
        <v>0</v>
      </c>
      <c r="H32" s="46">
        <v>1</v>
      </c>
      <c r="I32" s="46">
        <v>0</v>
      </c>
      <c r="J32" s="46">
        <v>0</v>
      </c>
      <c r="K32" s="46">
        <v>1</v>
      </c>
      <c r="L32" s="46">
        <v>0</v>
      </c>
      <c r="M32" s="208">
        <v>0</v>
      </c>
      <c r="N32" s="208">
        <v>1</v>
      </c>
      <c r="O32" s="142">
        <f t="shared" si="0"/>
        <v>5</v>
      </c>
    </row>
    <row r="33" spans="1:15" ht="22.5" customHeight="1" x14ac:dyDescent="0.25">
      <c r="A33" s="241"/>
      <c r="B33" s="9" t="s">
        <v>39</v>
      </c>
      <c r="C33" s="24">
        <v>2</v>
      </c>
      <c r="D33" s="26">
        <v>1</v>
      </c>
      <c r="E33" s="41">
        <v>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</v>
      </c>
      <c r="L33" s="46">
        <v>0</v>
      </c>
      <c r="M33" s="208">
        <v>1</v>
      </c>
      <c r="N33" s="208">
        <v>1</v>
      </c>
      <c r="O33" s="142">
        <f t="shared" si="0"/>
        <v>7</v>
      </c>
    </row>
    <row r="34" spans="1:15" ht="22.5" customHeight="1" x14ac:dyDescent="0.25">
      <c r="A34" s="223">
        <v>22</v>
      </c>
      <c r="B34" s="5" t="s">
        <v>40</v>
      </c>
      <c r="C34" s="24">
        <v>2</v>
      </c>
      <c r="D34" s="26">
        <v>2</v>
      </c>
      <c r="E34" s="41">
        <v>2</v>
      </c>
      <c r="F34" s="46">
        <v>0</v>
      </c>
      <c r="G34" s="46">
        <v>0</v>
      </c>
      <c r="H34" s="46">
        <v>0</v>
      </c>
      <c r="I34" s="46">
        <v>1</v>
      </c>
      <c r="J34" s="46">
        <v>0</v>
      </c>
      <c r="K34" s="46">
        <v>2</v>
      </c>
      <c r="L34" s="46">
        <v>0</v>
      </c>
      <c r="M34" s="208">
        <v>1</v>
      </c>
      <c r="N34" s="208">
        <v>0</v>
      </c>
      <c r="O34" s="142">
        <f t="shared" si="0"/>
        <v>10</v>
      </c>
    </row>
    <row r="35" spans="1:15" ht="22.5" customHeight="1" x14ac:dyDescent="0.25">
      <c r="A35" s="223">
        <v>23</v>
      </c>
      <c r="B35" s="5" t="s">
        <v>41</v>
      </c>
      <c r="C35" s="24">
        <v>7</v>
      </c>
      <c r="D35" s="26">
        <v>3</v>
      </c>
      <c r="E35" s="41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4</v>
      </c>
      <c r="L35" s="46">
        <v>3</v>
      </c>
      <c r="M35" s="208">
        <v>2</v>
      </c>
      <c r="N35" s="208">
        <v>1</v>
      </c>
      <c r="O35" s="142">
        <f t="shared" si="0"/>
        <v>20</v>
      </c>
    </row>
    <row r="36" spans="1:15" ht="33.75" customHeight="1" x14ac:dyDescent="0.25">
      <c r="A36" s="223">
        <v>24</v>
      </c>
      <c r="B36" s="5" t="s">
        <v>42</v>
      </c>
      <c r="C36" s="24">
        <v>8</v>
      </c>
      <c r="D36" s="26">
        <v>2</v>
      </c>
      <c r="E36" s="41">
        <v>2</v>
      </c>
      <c r="F36" s="46">
        <v>0</v>
      </c>
      <c r="G36" s="46">
        <v>1</v>
      </c>
      <c r="H36" s="46">
        <v>3</v>
      </c>
      <c r="I36" s="46">
        <v>2</v>
      </c>
      <c r="J36" s="46">
        <v>0</v>
      </c>
      <c r="K36" s="46">
        <v>14</v>
      </c>
      <c r="L36" s="46">
        <v>9</v>
      </c>
      <c r="M36" s="208">
        <v>6</v>
      </c>
      <c r="N36" s="208">
        <v>7</v>
      </c>
      <c r="O36" s="142">
        <f t="shared" si="0"/>
        <v>54</v>
      </c>
    </row>
    <row r="37" spans="1:15" ht="48.75" customHeight="1" x14ac:dyDescent="0.25">
      <c r="A37" s="240">
        <v>25</v>
      </c>
      <c r="B37" s="5" t="s">
        <v>101</v>
      </c>
      <c r="C37" s="170">
        <v>14</v>
      </c>
      <c r="D37" s="170">
        <v>78</v>
      </c>
      <c r="E37" s="170">
        <v>253</v>
      </c>
      <c r="F37" s="170">
        <v>0</v>
      </c>
      <c r="G37" s="170">
        <v>0</v>
      </c>
      <c r="H37" s="170">
        <v>1</v>
      </c>
      <c r="I37" s="170">
        <v>1</v>
      </c>
      <c r="J37" s="170">
        <v>4</v>
      </c>
      <c r="K37" s="170">
        <v>125</v>
      </c>
      <c r="L37" s="170">
        <v>95</v>
      </c>
      <c r="M37" s="209">
        <v>56</v>
      </c>
      <c r="N37" s="209">
        <v>7</v>
      </c>
      <c r="O37" s="142">
        <f t="shared" si="0"/>
        <v>634</v>
      </c>
    </row>
    <row r="38" spans="1:15" ht="21" customHeight="1" x14ac:dyDescent="0.25">
      <c r="A38" s="246"/>
      <c r="B38" s="9" t="s">
        <v>44</v>
      </c>
      <c r="C38" s="24">
        <v>12</v>
      </c>
      <c r="D38" s="26">
        <v>12</v>
      </c>
      <c r="E38" s="41">
        <v>5</v>
      </c>
      <c r="F38" s="46">
        <v>0</v>
      </c>
      <c r="G38" s="46">
        <v>0</v>
      </c>
      <c r="H38" s="46">
        <v>1</v>
      </c>
      <c r="I38" s="46">
        <v>1</v>
      </c>
      <c r="J38" s="46">
        <v>2</v>
      </c>
      <c r="K38" s="46">
        <v>18</v>
      </c>
      <c r="L38" s="46">
        <v>19</v>
      </c>
      <c r="M38" s="208">
        <v>7</v>
      </c>
      <c r="N38" s="208">
        <v>3</v>
      </c>
      <c r="O38" s="142">
        <f t="shared" si="0"/>
        <v>80</v>
      </c>
    </row>
    <row r="39" spans="1:15" ht="21" customHeight="1" x14ac:dyDescent="0.25">
      <c r="A39" s="246"/>
      <c r="B39" s="9" t="s">
        <v>45</v>
      </c>
      <c r="C39" s="24">
        <v>0</v>
      </c>
      <c r="D39" s="26">
        <v>0</v>
      </c>
      <c r="E39" s="41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208">
        <v>0</v>
      </c>
      <c r="N39" s="208">
        <v>1</v>
      </c>
      <c r="O39" s="142">
        <f t="shared" si="0"/>
        <v>1</v>
      </c>
    </row>
    <row r="40" spans="1:15" ht="21" customHeight="1" x14ac:dyDescent="0.25">
      <c r="A40" s="246"/>
      <c r="B40" s="9" t="s">
        <v>46</v>
      </c>
      <c r="C40" s="24">
        <v>0</v>
      </c>
      <c r="D40" s="26">
        <v>0</v>
      </c>
      <c r="E40" s="41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208">
        <v>0</v>
      </c>
      <c r="N40" s="208">
        <v>1</v>
      </c>
      <c r="O40" s="142">
        <f t="shared" si="0"/>
        <v>1</v>
      </c>
    </row>
    <row r="41" spans="1:15" ht="21" customHeight="1" x14ac:dyDescent="0.25">
      <c r="A41" s="246"/>
      <c r="B41" s="9" t="s">
        <v>47</v>
      </c>
      <c r="C41" s="24">
        <v>1</v>
      </c>
      <c r="D41" s="26">
        <v>0</v>
      </c>
      <c r="E41" s="41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</v>
      </c>
      <c r="L41" s="46">
        <v>0</v>
      </c>
      <c r="M41" s="208">
        <v>1</v>
      </c>
      <c r="N41" s="208">
        <v>0</v>
      </c>
      <c r="O41" s="142">
        <f t="shared" si="0"/>
        <v>3</v>
      </c>
    </row>
    <row r="42" spans="1:15" ht="21" customHeight="1" x14ac:dyDescent="0.25">
      <c r="A42" s="246"/>
      <c r="B42" s="9" t="s">
        <v>48</v>
      </c>
      <c r="C42" s="24">
        <v>1</v>
      </c>
      <c r="D42" s="26">
        <v>2</v>
      </c>
      <c r="E42" s="41">
        <v>3</v>
      </c>
      <c r="F42" s="46">
        <v>0</v>
      </c>
      <c r="G42" s="46">
        <v>0</v>
      </c>
      <c r="H42" s="46">
        <v>0</v>
      </c>
      <c r="I42" s="46">
        <v>0</v>
      </c>
      <c r="J42" s="46">
        <v>1</v>
      </c>
      <c r="K42" s="46">
        <v>1</v>
      </c>
      <c r="L42" s="46">
        <v>3</v>
      </c>
      <c r="M42" s="208">
        <v>2</v>
      </c>
      <c r="N42" s="208">
        <v>2</v>
      </c>
      <c r="O42" s="142">
        <f t="shared" si="0"/>
        <v>15</v>
      </c>
    </row>
    <row r="43" spans="1:15" ht="21" customHeight="1" x14ac:dyDescent="0.25">
      <c r="A43" s="246"/>
      <c r="B43" s="9" t="s">
        <v>49</v>
      </c>
      <c r="C43" s="24">
        <v>0</v>
      </c>
      <c r="D43" s="26">
        <v>0</v>
      </c>
      <c r="E43" s="41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</v>
      </c>
      <c r="K43" s="46">
        <v>0</v>
      </c>
      <c r="L43" s="46">
        <v>0</v>
      </c>
      <c r="M43" s="208">
        <v>0</v>
      </c>
      <c r="N43" s="208">
        <v>0</v>
      </c>
      <c r="O43" s="142">
        <f t="shared" si="0"/>
        <v>1</v>
      </c>
    </row>
    <row r="44" spans="1:15" ht="21" customHeight="1" x14ac:dyDescent="0.25">
      <c r="A44" s="246"/>
      <c r="B44" s="9" t="s">
        <v>50</v>
      </c>
      <c r="C44" s="24">
        <v>0</v>
      </c>
      <c r="D44" s="26">
        <v>5</v>
      </c>
      <c r="E44" s="41">
        <v>27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7</v>
      </c>
      <c r="L44" s="46">
        <v>10</v>
      </c>
      <c r="M44" s="208">
        <v>17</v>
      </c>
      <c r="N44" s="208">
        <v>0</v>
      </c>
      <c r="O44" s="142">
        <f t="shared" si="0"/>
        <v>66</v>
      </c>
    </row>
    <row r="45" spans="1:15" ht="21" customHeight="1" x14ac:dyDescent="0.25">
      <c r="A45" s="246"/>
      <c r="B45" s="9" t="s">
        <v>51</v>
      </c>
      <c r="C45" s="24">
        <v>0</v>
      </c>
      <c r="D45" s="26">
        <v>59</v>
      </c>
      <c r="E45" s="41">
        <v>218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98</v>
      </c>
      <c r="L45" s="46">
        <v>63</v>
      </c>
      <c r="M45" s="208">
        <v>29</v>
      </c>
      <c r="N45" s="208">
        <v>0</v>
      </c>
      <c r="O45" s="142">
        <f t="shared" si="0"/>
        <v>467</v>
      </c>
    </row>
    <row r="46" spans="1:15" ht="49.5" customHeight="1" x14ac:dyDescent="0.25">
      <c r="A46" s="223">
        <v>26</v>
      </c>
      <c r="B46" s="5" t="s">
        <v>102</v>
      </c>
      <c r="C46" s="24">
        <v>0</v>
      </c>
      <c r="D46" s="26">
        <v>0</v>
      </c>
      <c r="E46" s="41">
        <v>0</v>
      </c>
      <c r="F46" s="46">
        <v>0</v>
      </c>
      <c r="G46" s="46">
        <v>1</v>
      </c>
      <c r="H46" s="46">
        <v>1</v>
      </c>
      <c r="I46" s="46">
        <v>1</v>
      </c>
      <c r="J46" s="46">
        <v>0</v>
      </c>
      <c r="K46" s="46">
        <v>0</v>
      </c>
      <c r="L46" s="46">
        <v>2</v>
      </c>
      <c r="M46" s="208">
        <v>0</v>
      </c>
      <c r="N46" s="208">
        <v>0</v>
      </c>
      <c r="O46" s="142">
        <f t="shared" si="0"/>
        <v>5</v>
      </c>
    </row>
    <row r="47" spans="1:15" ht="43.5" customHeight="1" x14ac:dyDescent="0.25">
      <c r="A47" s="223">
        <v>27</v>
      </c>
      <c r="B47" s="5" t="s">
        <v>103</v>
      </c>
      <c r="C47" s="24">
        <v>7</v>
      </c>
      <c r="D47" s="26">
        <v>10</v>
      </c>
      <c r="E47" s="41">
        <v>6</v>
      </c>
      <c r="F47" s="46">
        <v>9</v>
      </c>
      <c r="G47" s="46">
        <v>17</v>
      </c>
      <c r="H47" s="46">
        <v>13</v>
      </c>
      <c r="I47" s="46">
        <v>21</v>
      </c>
      <c r="J47" s="46">
        <v>5</v>
      </c>
      <c r="K47" s="46">
        <v>13</v>
      </c>
      <c r="L47" s="46">
        <v>12</v>
      </c>
      <c r="M47" s="208">
        <v>9</v>
      </c>
      <c r="N47" s="208">
        <v>13</v>
      </c>
      <c r="O47" s="142">
        <f t="shared" si="0"/>
        <v>135</v>
      </c>
    </row>
    <row r="48" spans="1:15" ht="39.75" customHeight="1" x14ac:dyDescent="0.25">
      <c r="A48" s="223">
        <v>28</v>
      </c>
      <c r="B48" s="5" t="s">
        <v>53</v>
      </c>
      <c r="C48" s="24">
        <v>0</v>
      </c>
      <c r="D48" s="26">
        <v>136</v>
      </c>
      <c r="E48" s="41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208">
        <v>0</v>
      </c>
      <c r="N48" s="208">
        <v>0</v>
      </c>
      <c r="O48" s="142">
        <f t="shared" si="0"/>
        <v>136</v>
      </c>
    </row>
    <row r="49" spans="1:15" ht="59.25" customHeight="1" x14ac:dyDescent="0.25">
      <c r="A49" s="224">
        <v>29</v>
      </c>
      <c r="B49" s="5" t="s">
        <v>202</v>
      </c>
      <c r="C49" s="170">
        <v>2480</v>
      </c>
      <c r="D49" s="170">
        <v>2440</v>
      </c>
      <c r="E49" s="170">
        <v>2296</v>
      </c>
      <c r="F49" s="170">
        <v>2313</v>
      </c>
      <c r="G49" s="170">
        <v>2348</v>
      </c>
      <c r="H49" s="170">
        <v>2388</v>
      </c>
      <c r="I49" s="170">
        <v>2424</v>
      </c>
      <c r="J49" s="170">
        <v>2511</v>
      </c>
      <c r="K49" s="170">
        <v>2520</v>
      </c>
      <c r="L49" s="170">
        <v>2472</v>
      </c>
      <c r="M49" s="209">
        <v>2539</v>
      </c>
      <c r="N49" s="209">
        <v>2607</v>
      </c>
      <c r="O49" s="171">
        <f>N49</f>
        <v>2607</v>
      </c>
    </row>
    <row r="50" spans="1:15" x14ac:dyDescent="0.25"/>
    <row r="51" spans="1:15" hidden="1" x14ac:dyDescent="0.25"/>
    <row r="52" spans="1:15" hidden="1" x14ac:dyDescent="0.25"/>
    <row r="53" spans="1:15" hidden="1" x14ac:dyDescent="0.25"/>
    <row r="54" spans="1:15" hidden="1" x14ac:dyDescent="0.25"/>
    <row r="55" spans="1:15" hidden="1" x14ac:dyDescent="0.25"/>
    <row r="56" spans="1:15" hidden="1" x14ac:dyDescent="0.25"/>
    <row r="57" spans="1:15" hidden="1" x14ac:dyDescent="0.25"/>
    <row r="58" spans="1:15" hidden="1" x14ac:dyDescent="0.25"/>
    <row r="59" spans="1:15" hidden="1" x14ac:dyDescent="0.25"/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</sheetData>
  <protectedRanges>
    <protectedRange sqref="A53:XFD203 M6:N49" name="Rango1"/>
  </protectedRanges>
  <mergeCells count="9">
    <mergeCell ref="Q4:T4"/>
    <mergeCell ref="U4:U5"/>
    <mergeCell ref="A1:O1"/>
    <mergeCell ref="A2:O2"/>
    <mergeCell ref="A4:O4"/>
    <mergeCell ref="A19:A21"/>
    <mergeCell ref="A26:A29"/>
    <mergeCell ref="A31:A33"/>
    <mergeCell ref="A37:A45"/>
  </mergeCells>
  <phoneticPr fontId="14" type="noConversion"/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&amp;C&amp;"Arial Narrow,Normal"
&amp;16Contraloria del Poder Judicial del Estado de Tlaxcala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0000"/>
  </sheetPr>
  <dimension ref="A1:Q410"/>
  <sheetViews>
    <sheetView topLeftCell="A42" zoomScale="115" zoomScaleNormal="115" workbookViewId="0">
      <selection activeCell="A2" sqref="A2:O2"/>
    </sheetView>
  </sheetViews>
  <sheetFormatPr baseColWidth="10" defaultColWidth="0" defaultRowHeight="18" zeroHeight="1" x14ac:dyDescent="0.25"/>
  <cols>
    <col min="1" max="1" width="5" style="10" bestFit="1" customWidth="1"/>
    <col min="2" max="2" width="39.5703125" style="62" customWidth="1"/>
    <col min="3" max="3" width="8.5703125" style="226" customWidth="1"/>
    <col min="4" max="4" width="8.42578125" style="226" customWidth="1"/>
    <col min="5" max="5" width="8.28515625" style="226" customWidth="1"/>
    <col min="6" max="6" width="9.28515625" style="226" customWidth="1"/>
    <col min="7" max="7" width="8.28515625" style="226" customWidth="1"/>
    <col min="8" max="8" width="8.5703125" style="226" customWidth="1"/>
    <col min="9" max="9" width="8.42578125" style="226" customWidth="1"/>
    <col min="10" max="10" width="8.28515625" style="226" customWidth="1"/>
    <col min="11" max="11" width="9.85546875" style="226" customWidth="1"/>
    <col min="12" max="12" width="9.42578125" style="226" customWidth="1"/>
    <col min="13" max="13" width="9.5703125" style="226" customWidth="1"/>
    <col min="14" max="14" width="9.42578125" style="226" customWidth="1"/>
    <col min="15" max="16" width="11.42578125" style="10" customWidth="1"/>
    <col min="17" max="17" width="0" style="10" hidden="1"/>
    <col min="18" max="16384" width="11.42578125" style="10" hidden="1"/>
  </cols>
  <sheetData>
    <row r="1" spans="1:15" ht="25.5" customHeight="1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ht="44.25" customHeight="1" x14ac:dyDescent="0.25">
      <c r="A2" s="250" t="s">
        <v>114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</row>
    <row r="3" spans="1:15" ht="15.75" x14ac:dyDescent="0.2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15" ht="18" customHeight="1" x14ac:dyDescent="0.25">
      <c r="A4" s="239" t="s">
        <v>117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</row>
    <row r="5" spans="1:15" ht="25.5" customHeight="1" x14ac:dyDescent="0.25">
      <c r="A5" s="218" t="s">
        <v>1</v>
      </c>
      <c r="B5" s="150" t="s">
        <v>2</v>
      </c>
      <c r="C5" s="216" t="s">
        <v>60</v>
      </c>
      <c r="D5" s="216" t="s">
        <v>61</v>
      </c>
      <c r="E5" s="216" t="s">
        <v>62</v>
      </c>
      <c r="F5" s="216" t="s">
        <v>63</v>
      </c>
      <c r="G5" s="216" t="s">
        <v>64</v>
      </c>
      <c r="H5" s="216" t="s">
        <v>65</v>
      </c>
      <c r="I5" s="216" t="s">
        <v>66</v>
      </c>
      <c r="J5" s="216" t="s">
        <v>67</v>
      </c>
      <c r="K5" s="216" t="s">
        <v>68</v>
      </c>
      <c r="L5" s="216" t="s">
        <v>69</v>
      </c>
      <c r="M5" s="216" t="s">
        <v>70</v>
      </c>
      <c r="N5" s="216" t="s">
        <v>71</v>
      </c>
      <c r="O5" s="220" t="s">
        <v>3</v>
      </c>
    </row>
    <row r="6" spans="1:15" ht="25.5" customHeight="1" x14ac:dyDescent="0.25">
      <c r="A6" s="221">
        <v>1</v>
      </c>
      <c r="B6" s="101" t="s">
        <v>4</v>
      </c>
      <c r="C6" s="173">
        <v>88</v>
      </c>
      <c r="D6" s="173">
        <v>92</v>
      </c>
      <c r="E6" s="173">
        <v>77</v>
      </c>
      <c r="F6" s="173">
        <v>0</v>
      </c>
      <c r="G6" s="173">
        <v>0</v>
      </c>
      <c r="H6" s="173">
        <v>20</v>
      </c>
      <c r="I6" s="173">
        <v>38</v>
      </c>
      <c r="J6" s="173">
        <v>88</v>
      </c>
      <c r="K6" s="173">
        <v>139</v>
      </c>
      <c r="L6" s="173">
        <v>119</v>
      </c>
      <c r="M6" s="173">
        <v>118</v>
      </c>
      <c r="N6" s="173">
        <v>69</v>
      </c>
      <c r="O6" s="125">
        <f>SUM(C6:N6)</f>
        <v>848</v>
      </c>
    </row>
    <row r="7" spans="1:15" ht="31.5" x14ac:dyDescent="0.25">
      <c r="A7" s="221">
        <v>2</v>
      </c>
      <c r="B7" s="101" t="s">
        <v>121</v>
      </c>
      <c r="C7" s="173">
        <v>16</v>
      </c>
      <c r="D7" s="173">
        <v>141</v>
      </c>
      <c r="E7" s="173">
        <v>69</v>
      </c>
      <c r="F7" s="173">
        <v>0</v>
      </c>
      <c r="G7" s="173">
        <v>0</v>
      </c>
      <c r="H7" s="173">
        <v>20</v>
      </c>
      <c r="I7" s="173">
        <v>39</v>
      </c>
      <c r="J7" s="173">
        <v>55</v>
      </c>
      <c r="K7" s="173">
        <v>130</v>
      </c>
      <c r="L7" s="173">
        <v>110</v>
      </c>
      <c r="M7" s="173">
        <v>84</v>
      </c>
      <c r="N7" s="173">
        <v>57</v>
      </c>
      <c r="O7" s="125">
        <f t="shared" ref="O7:O48" si="0">C7+D7+E7+F7+G7+H7+I7+J7+K7+L7+M7+N7</f>
        <v>721</v>
      </c>
    </row>
    <row r="8" spans="1:15" ht="31.5" x14ac:dyDescent="0.25">
      <c r="A8" s="221">
        <v>3</v>
      </c>
      <c r="B8" s="101" t="s">
        <v>7</v>
      </c>
      <c r="C8" s="173">
        <v>5</v>
      </c>
      <c r="D8" s="173">
        <v>4</v>
      </c>
      <c r="E8" s="173">
        <v>5</v>
      </c>
      <c r="F8" s="173">
        <v>0</v>
      </c>
      <c r="G8" s="173">
        <v>0</v>
      </c>
      <c r="H8" s="173">
        <v>0</v>
      </c>
      <c r="I8" s="173">
        <v>0</v>
      </c>
      <c r="J8" s="173">
        <v>3</v>
      </c>
      <c r="K8" s="173">
        <v>3</v>
      </c>
      <c r="L8" s="173">
        <v>8</v>
      </c>
      <c r="M8" s="173">
        <v>3</v>
      </c>
      <c r="N8" s="173">
        <v>2</v>
      </c>
      <c r="O8" s="125">
        <f t="shared" si="0"/>
        <v>33</v>
      </c>
    </row>
    <row r="9" spans="1:15" ht="22.5" customHeight="1" x14ac:dyDescent="0.25">
      <c r="A9" s="221">
        <v>4</v>
      </c>
      <c r="B9" s="101" t="s">
        <v>8</v>
      </c>
      <c r="C9" s="173">
        <v>10</v>
      </c>
      <c r="D9" s="173">
        <v>10</v>
      </c>
      <c r="E9" s="173">
        <v>4</v>
      </c>
      <c r="F9" s="173">
        <v>0</v>
      </c>
      <c r="G9" s="173">
        <v>0</v>
      </c>
      <c r="H9" s="173">
        <v>0</v>
      </c>
      <c r="I9" s="173">
        <v>1</v>
      </c>
      <c r="J9" s="173">
        <v>2</v>
      </c>
      <c r="K9" s="173">
        <v>9</v>
      </c>
      <c r="L9" s="173">
        <v>11</v>
      </c>
      <c r="M9" s="173">
        <v>9</v>
      </c>
      <c r="N9" s="173">
        <v>8</v>
      </c>
      <c r="O9" s="125">
        <f t="shared" si="0"/>
        <v>64</v>
      </c>
    </row>
    <row r="10" spans="1:15" ht="22.5" customHeight="1" x14ac:dyDescent="0.25">
      <c r="A10" s="221">
        <v>5</v>
      </c>
      <c r="B10" s="101" t="s">
        <v>9</v>
      </c>
      <c r="C10" s="173">
        <v>6</v>
      </c>
      <c r="D10" s="173">
        <v>11</v>
      </c>
      <c r="E10" s="173">
        <v>5</v>
      </c>
      <c r="F10" s="173">
        <v>0</v>
      </c>
      <c r="G10" s="173">
        <v>0</v>
      </c>
      <c r="H10" s="173">
        <v>0</v>
      </c>
      <c r="I10" s="173">
        <v>5</v>
      </c>
      <c r="J10" s="173">
        <v>0</v>
      </c>
      <c r="K10" s="173">
        <v>12</v>
      </c>
      <c r="L10" s="173">
        <v>16</v>
      </c>
      <c r="M10" s="173">
        <v>17</v>
      </c>
      <c r="N10" s="173">
        <v>3</v>
      </c>
      <c r="O10" s="125">
        <f t="shared" si="0"/>
        <v>75</v>
      </c>
    </row>
    <row r="11" spans="1:15" ht="22.5" customHeight="1" x14ac:dyDescent="0.25">
      <c r="A11" s="221">
        <v>6</v>
      </c>
      <c r="B11" s="101" t="s">
        <v>10</v>
      </c>
      <c r="C11" s="173">
        <v>2</v>
      </c>
      <c r="D11" s="173">
        <v>1</v>
      </c>
      <c r="E11" s="173">
        <v>1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3</v>
      </c>
      <c r="L11" s="173">
        <v>5</v>
      </c>
      <c r="M11" s="173">
        <v>6</v>
      </c>
      <c r="N11" s="173">
        <v>2</v>
      </c>
      <c r="O11" s="125">
        <f t="shared" si="0"/>
        <v>20</v>
      </c>
    </row>
    <row r="12" spans="1:15" ht="22.5" customHeight="1" x14ac:dyDescent="0.25">
      <c r="A12" s="221">
        <v>7</v>
      </c>
      <c r="B12" s="101" t="s">
        <v>11</v>
      </c>
      <c r="C12" s="173">
        <v>0</v>
      </c>
      <c r="D12" s="173">
        <v>4</v>
      </c>
      <c r="E12" s="173">
        <v>2</v>
      </c>
      <c r="F12" s="173">
        <v>0</v>
      </c>
      <c r="G12" s="173">
        <v>0</v>
      </c>
      <c r="H12" s="173">
        <v>0</v>
      </c>
      <c r="I12" s="173">
        <v>2</v>
      </c>
      <c r="J12" s="173">
        <v>0</v>
      </c>
      <c r="K12" s="173">
        <v>8</v>
      </c>
      <c r="L12" s="173">
        <v>8</v>
      </c>
      <c r="M12" s="173">
        <v>7</v>
      </c>
      <c r="N12" s="173">
        <v>1</v>
      </c>
      <c r="O12" s="125">
        <f t="shared" si="0"/>
        <v>32</v>
      </c>
    </row>
    <row r="13" spans="1:15" ht="22.5" customHeight="1" x14ac:dyDescent="0.25">
      <c r="A13" s="221">
        <v>8</v>
      </c>
      <c r="B13" s="101" t="s">
        <v>12</v>
      </c>
      <c r="C13" s="173">
        <v>234</v>
      </c>
      <c r="D13" s="173">
        <v>223</v>
      </c>
      <c r="E13" s="173">
        <v>139</v>
      </c>
      <c r="F13" s="173">
        <v>0</v>
      </c>
      <c r="G13" s="173">
        <v>10</v>
      </c>
      <c r="H13" s="173">
        <v>8</v>
      </c>
      <c r="I13" s="173">
        <v>7</v>
      </c>
      <c r="J13" s="173">
        <v>58</v>
      </c>
      <c r="K13" s="173">
        <v>209</v>
      </c>
      <c r="L13" s="173">
        <v>245</v>
      </c>
      <c r="M13" s="173">
        <v>215</v>
      </c>
      <c r="N13" s="173">
        <v>136</v>
      </c>
      <c r="O13" s="125">
        <f t="shared" si="0"/>
        <v>1484</v>
      </c>
    </row>
    <row r="14" spans="1:15" ht="22.5" customHeight="1" x14ac:dyDescent="0.25">
      <c r="A14" s="221">
        <v>9</v>
      </c>
      <c r="B14" s="101" t="s">
        <v>13</v>
      </c>
      <c r="C14" s="173">
        <v>713</v>
      </c>
      <c r="D14" s="173">
        <v>723</v>
      </c>
      <c r="E14" s="173">
        <v>580</v>
      </c>
      <c r="F14" s="173">
        <v>0</v>
      </c>
      <c r="G14" s="173">
        <v>9</v>
      </c>
      <c r="H14" s="173">
        <v>53</v>
      </c>
      <c r="I14" s="173">
        <v>88</v>
      </c>
      <c r="J14" s="173">
        <v>336</v>
      </c>
      <c r="K14" s="173">
        <v>877</v>
      </c>
      <c r="L14" s="173">
        <v>911</v>
      </c>
      <c r="M14" s="173">
        <v>834</v>
      </c>
      <c r="N14" s="173">
        <v>423</v>
      </c>
      <c r="O14" s="125">
        <f t="shared" si="0"/>
        <v>5547</v>
      </c>
    </row>
    <row r="15" spans="1:15" ht="47.25" x14ac:dyDescent="0.25">
      <c r="A15" s="221">
        <v>10</v>
      </c>
      <c r="B15" s="101" t="s">
        <v>14</v>
      </c>
      <c r="C15" s="173">
        <v>673</v>
      </c>
      <c r="D15" s="173">
        <v>769</v>
      </c>
      <c r="E15" s="173">
        <v>625</v>
      </c>
      <c r="F15" s="173">
        <v>0</v>
      </c>
      <c r="G15" s="173">
        <v>21</v>
      </c>
      <c r="H15" s="173">
        <v>61</v>
      </c>
      <c r="I15" s="173">
        <v>121</v>
      </c>
      <c r="J15" s="173">
        <v>1353</v>
      </c>
      <c r="K15" s="173">
        <v>852</v>
      </c>
      <c r="L15" s="173">
        <v>924</v>
      </c>
      <c r="M15" s="173">
        <v>737</v>
      </c>
      <c r="N15" s="173">
        <v>470</v>
      </c>
      <c r="O15" s="125">
        <f t="shared" si="0"/>
        <v>6606</v>
      </c>
    </row>
    <row r="16" spans="1:15" ht="22.5" customHeight="1" x14ac:dyDescent="0.25">
      <c r="A16" s="277">
        <v>11</v>
      </c>
      <c r="B16" s="101" t="s">
        <v>15</v>
      </c>
      <c r="C16" s="125">
        <v>93</v>
      </c>
      <c r="D16" s="125">
        <v>134</v>
      </c>
      <c r="E16" s="125">
        <v>89</v>
      </c>
      <c r="F16" s="125">
        <v>0</v>
      </c>
      <c r="G16" s="125">
        <v>72</v>
      </c>
      <c r="H16" s="125">
        <v>56</v>
      </c>
      <c r="I16" s="125">
        <v>51</v>
      </c>
      <c r="J16" s="125">
        <v>117</v>
      </c>
      <c r="K16" s="125">
        <v>119</v>
      </c>
      <c r="L16" s="125">
        <v>136</v>
      </c>
      <c r="M16" s="125">
        <v>168</v>
      </c>
      <c r="N16" s="125">
        <v>56</v>
      </c>
      <c r="O16" s="125">
        <f t="shared" si="0"/>
        <v>1091</v>
      </c>
    </row>
    <row r="17" spans="1:15" ht="41.25" customHeight="1" x14ac:dyDescent="0.25">
      <c r="A17" s="221">
        <v>12</v>
      </c>
      <c r="B17" s="101" t="s">
        <v>21</v>
      </c>
      <c r="C17" s="173">
        <v>591</v>
      </c>
      <c r="D17" s="173">
        <v>786</v>
      </c>
      <c r="E17" s="173">
        <v>372</v>
      </c>
      <c r="F17" s="173">
        <v>0</v>
      </c>
      <c r="G17" s="173">
        <v>41</v>
      </c>
      <c r="H17" s="173">
        <v>57</v>
      </c>
      <c r="I17" s="173">
        <v>37</v>
      </c>
      <c r="J17" s="173">
        <v>1491</v>
      </c>
      <c r="K17" s="173">
        <v>1784</v>
      </c>
      <c r="L17" s="173">
        <v>882</v>
      </c>
      <c r="M17" s="173">
        <v>660</v>
      </c>
      <c r="N17" s="173">
        <v>291</v>
      </c>
      <c r="O17" s="125">
        <f t="shared" si="0"/>
        <v>6992</v>
      </c>
    </row>
    <row r="18" spans="1:15" ht="40.5" customHeight="1" x14ac:dyDescent="0.25">
      <c r="A18" s="221">
        <v>13</v>
      </c>
      <c r="B18" s="101" t="s">
        <v>22</v>
      </c>
      <c r="C18" s="173">
        <v>110</v>
      </c>
      <c r="D18" s="173">
        <v>116</v>
      </c>
      <c r="E18" s="173">
        <v>84</v>
      </c>
      <c r="F18" s="173">
        <v>0</v>
      </c>
      <c r="G18" s="173">
        <v>12</v>
      </c>
      <c r="H18" s="173">
        <v>11</v>
      </c>
      <c r="I18" s="173">
        <v>13</v>
      </c>
      <c r="J18" s="173">
        <v>1491</v>
      </c>
      <c r="K18" s="173">
        <v>70</v>
      </c>
      <c r="L18" s="173">
        <v>119</v>
      </c>
      <c r="M18" s="173">
        <v>128</v>
      </c>
      <c r="N18" s="173">
        <v>98</v>
      </c>
      <c r="O18" s="125">
        <f t="shared" si="0"/>
        <v>2252</v>
      </c>
    </row>
    <row r="19" spans="1:15" ht="23.25" customHeight="1" x14ac:dyDescent="0.25">
      <c r="A19" s="243">
        <v>14</v>
      </c>
      <c r="B19" s="101" t="s">
        <v>23</v>
      </c>
      <c r="C19" s="125">
        <v>54</v>
      </c>
      <c r="D19" s="125">
        <v>17</v>
      </c>
      <c r="E19" s="125">
        <v>7</v>
      </c>
      <c r="F19" s="125">
        <v>0</v>
      </c>
      <c r="G19" s="125">
        <v>0</v>
      </c>
      <c r="H19" s="125">
        <v>0</v>
      </c>
      <c r="I19" s="125">
        <v>0</v>
      </c>
      <c r="J19" s="125">
        <v>118</v>
      </c>
      <c r="K19" s="125">
        <v>21</v>
      </c>
      <c r="L19" s="125">
        <v>33</v>
      </c>
      <c r="M19" s="125">
        <v>61</v>
      </c>
      <c r="N19" s="125">
        <v>43</v>
      </c>
      <c r="O19" s="125">
        <f t="shared" si="0"/>
        <v>354</v>
      </c>
    </row>
    <row r="20" spans="1:15" ht="23.25" customHeight="1" x14ac:dyDescent="0.25">
      <c r="A20" s="243"/>
      <c r="B20" s="102" t="s">
        <v>24</v>
      </c>
      <c r="C20" s="173">
        <v>26</v>
      </c>
      <c r="D20" s="173">
        <v>7</v>
      </c>
      <c r="E20" s="173">
        <v>4</v>
      </c>
      <c r="F20" s="173">
        <v>0</v>
      </c>
      <c r="G20" s="173">
        <v>0</v>
      </c>
      <c r="H20" s="173">
        <v>0</v>
      </c>
      <c r="I20" s="173">
        <v>0</v>
      </c>
      <c r="J20" s="173">
        <v>67</v>
      </c>
      <c r="K20" s="173">
        <v>9</v>
      </c>
      <c r="L20" s="173">
        <v>14</v>
      </c>
      <c r="M20" s="173">
        <v>30</v>
      </c>
      <c r="N20" s="173">
        <v>26</v>
      </c>
      <c r="O20" s="125">
        <f t="shared" si="0"/>
        <v>183</v>
      </c>
    </row>
    <row r="21" spans="1:15" ht="23.25" customHeight="1" x14ac:dyDescent="0.25">
      <c r="A21" s="243"/>
      <c r="B21" s="102" t="s">
        <v>25</v>
      </c>
      <c r="C21" s="173">
        <v>28</v>
      </c>
      <c r="D21" s="173">
        <v>10</v>
      </c>
      <c r="E21" s="173">
        <v>3</v>
      </c>
      <c r="F21" s="173">
        <v>0</v>
      </c>
      <c r="G21" s="173">
        <v>0</v>
      </c>
      <c r="H21" s="173">
        <v>0</v>
      </c>
      <c r="I21" s="173">
        <v>0</v>
      </c>
      <c r="J21" s="173">
        <v>51</v>
      </c>
      <c r="K21" s="173">
        <v>12</v>
      </c>
      <c r="L21" s="173">
        <v>19</v>
      </c>
      <c r="M21" s="173">
        <v>31</v>
      </c>
      <c r="N21" s="173">
        <v>17</v>
      </c>
      <c r="O21" s="125">
        <f t="shared" si="0"/>
        <v>171</v>
      </c>
    </row>
    <row r="22" spans="1:15" ht="40.5" customHeight="1" x14ac:dyDescent="0.25">
      <c r="A22" s="221">
        <v>15</v>
      </c>
      <c r="B22" s="101" t="s">
        <v>28</v>
      </c>
      <c r="C22" s="173">
        <v>2</v>
      </c>
      <c r="D22" s="173">
        <v>2</v>
      </c>
      <c r="E22" s="173">
        <v>1</v>
      </c>
      <c r="F22" s="173">
        <v>0</v>
      </c>
      <c r="G22" s="173">
        <v>0</v>
      </c>
      <c r="H22" s="173">
        <v>0</v>
      </c>
      <c r="I22" s="173">
        <v>0</v>
      </c>
      <c r="J22" s="173">
        <v>0</v>
      </c>
      <c r="K22" s="173">
        <v>1</v>
      </c>
      <c r="L22" s="173">
        <v>1</v>
      </c>
      <c r="M22" s="173">
        <v>3</v>
      </c>
      <c r="N22" s="173">
        <v>1</v>
      </c>
      <c r="O22" s="125">
        <f t="shared" si="0"/>
        <v>11</v>
      </c>
    </row>
    <row r="23" spans="1:15" ht="25.5" customHeight="1" x14ac:dyDescent="0.25">
      <c r="A23" s="221">
        <v>16</v>
      </c>
      <c r="B23" s="101" t="s">
        <v>100</v>
      </c>
      <c r="C23" s="173">
        <v>2</v>
      </c>
      <c r="D23" s="173">
        <v>5</v>
      </c>
      <c r="E23" s="173">
        <v>1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2</v>
      </c>
      <c r="L23" s="173">
        <v>6</v>
      </c>
      <c r="M23" s="173">
        <v>1</v>
      </c>
      <c r="N23" s="173">
        <v>2</v>
      </c>
      <c r="O23" s="125">
        <f t="shared" si="0"/>
        <v>19</v>
      </c>
    </row>
    <row r="24" spans="1:15" ht="31.5" x14ac:dyDescent="0.25">
      <c r="A24" s="221">
        <v>17</v>
      </c>
      <c r="B24" s="101" t="s">
        <v>30</v>
      </c>
      <c r="C24" s="173">
        <v>1</v>
      </c>
      <c r="D24" s="173">
        <v>2</v>
      </c>
      <c r="E24" s="173">
        <v>1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1</v>
      </c>
      <c r="L24" s="173">
        <v>0</v>
      </c>
      <c r="M24" s="173">
        <v>0</v>
      </c>
      <c r="N24" s="173">
        <v>2</v>
      </c>
      <c r="O24" s="125">
        <f t="shared" si="0"/>
        <v>7</v>
      </c>
    </row>
    <row r="25" spans="1:15" ht="31.5" x14ac:dyDescent="0.25">
      <c r="A25" s="221">
        <v>18</v>
      </c>
      <c r="B25" s="101" t="s">
        <v>31</v>
      </c>
      <c r="C25" s="173">
        <v>3</v>
      </c>
      <c r="D25" s="173">
        <v>1</v>
      </c>
      <c r="E25" s="173">
        <v>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1</v>
      </c>
      <c r="L25" s="173">
        <v>2</v>
      </c>
      <c r="M25" s="173">
        <v>2</v>
      </c>
      <c r="N25" s="173">
        <v>0</v>
      </c>
      <c r="O25" s="125">
        <f t="shared" si="0"/>
        <v>9</v>
      </c>
    </row>
    <row r="26" spans="1:15" ht="31.5" x14ac:dyDescent="0.25">
      <c r="A26" s="243">
        <v>19</v>
      </c>
      <c r="B26" s="101" t="s">
        <v>32</v>
      </c>
      <c r="C26" s="125">
        <v>1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4</v>
      </c>
      <c r="L26" s="125">
        <v>0</v>
      </c>
      <c r="M26" s="125">
        <v>3</v>
      </c>
      <c r="N26" s="125">
        <v>1</v>
      </c>
      <c r="O26" s="125">
        <f t="shared" si="0"/>
        <v>9</v>
      </c>
    </row>
    <row r="27" spans="1:15" ht="22.5" customHeight="1" x14ac:dyDescent="0.25">
      <c r="A27" s="243"/>
      <c r="B27" s="102" t="s">
        <v>33</v>
      </c>
      <c r="C27" s="173">
        <v>1</v>
      </c>
      <c r="D27" s="173">
        <v>0</v>
      </c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2</v>
      </c>
      <c r="L27" s="173">
        <v>0</v>
      </c>
      <c r="M27" s="173">
        <v>2</v>
      </c>
      <c r="N27" s="173">
        <v>0</v>
      </c>
      <c r="O27" s="125">
        <f t="shared" si="0"/>
        <v>5</v>
      </c>
    </row>
    <row r="28" spans="1:15" ht="22.5" customHeight="1" x14ac:dyDescent="0.25">
      <c r="A28" s="243"/>
      <c r="B28" s="102" t="s">
        <v>34</v>
      </c>
      <c r="C28" s="173">
        <v>0</v>
      </c>
      <c r="D28" s="173">
        <v>0</v>
      </c>
      <c r="E28" s="173">
        <v>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>
        <v>0</v>
      </c>
      <c r="M28" s="173">
        <v>1</v>
      </c>
      <c r="N28" s="173">
        <v>1</v>
      </c>
      <c r="O28" s="125">
        <f t="shared" si="0"/>
        <v>2</v>
      </c>
    </row>
    <row r="29" spans="1:15" ht="22.5" customHeight="1" x14ac:dyDescent="0.25">
      <c r="A29" s="243"/>
      <c r="B29" s="102" t="s">
        <v>35</v>
      </c>
      <c r="C29" s="173">
        <v>0</v>
      </c>
      <c r="D29" s="173">
        <v>0</v>
      </c>
      <c r="E29" s="173">
        <v>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2</v>
      </c>
      <c r="L29" s="173">
        <v>0</v>
      </c>
      <c r="M29" s="173">
        <v>0</v>
      </c>
      <c r="N29" s="173">
        <v>0</v>
      </c>
      <c r="O29" s="125">
        <f t="shared" si="0"/>
        <v>2</v>
      </c>
    </row>
    <row r="30" spans="1:15" ht="22.5" customHeight="1" x14ac:dyDescent="0.25">
      <c r="A30" s="221">
        <v>20</v>
      </c>
      <c r="B30" s="101" t="s">
        <v>36</v>
      </c>
      <c r="C30" s="173">
        <v>4</v>
      </c>
      <c r="D30" s="173">
        <v>3</v>
      </c>
      <c r="E30" s="173">
        <v>4</v>
      </c>
      <c r="F30" s="173">
        <v>0</v>
      </c>
      <c r="G30" s="173">
        <v>0</v>
      </c>
      <c r="H30" s="173">
        <v>0</v>
      </c>
      <c r="I30" s="173">
        <v>1</v>
      </c>
      <c r="J30" s="173">
        <v>2</v>
      </c>
      <c r="K30" s="173">
        <v>8</v>
      </c>
      <c r="L30" s="173">
        <v>7</v>
      </c>
      <c r="M30" s="173">
        <v>5</v>
      </c>
      <c r="N30" s="173">
        <v>2</v>
      </c>
      <c r="O30" s="125">
        <f t="shared" si="0"/>
        <v>36</v>
      </c>
    </row>
    <row r="31" spans="1:15" ht="22.5" customHeight="1" x14ac:dyDescent="0.25">
      <c r="A31" s="243">
        <v>21</v>
      </c>
      <c r="B31" s="101" t="s">
        <v>37</v>
      </c>
      <c r="C31" s="173">
        <v>1</v>
      </c>
      <c r="D31" s="173">
        <v>0</v>
      </c>
      <c r="E31" s="173">
        <v>3</v>
      </c>
      <c r="F31" s="173">
        <v>0</v>
      </c>
      <c r="G31" s="173">
        <v>0</v>
      </c>
      <c r="H31" s="173">
        <v>0</v>
      </c>
      <c r="I31" s="173">
        <v>0</v>
      </c>
      <c r="J31" s="173">
        <v>1</v>
      </c>
      <c r="K31" s="173">
        <v>5</v>
      </c>
      <c r="L31" s="173">
        <v>0</v>
      </c>
      <c r="M31" s="173">
        <v>2</v>
      </c>
      <c r="N31" s="173">
        <v>1</v>
      </c>
      <c r="O31" s="125">
        <f t="shared" si="0"/>
        <v>13</v>
      </c>
    </row>
    <row r="32" spans="1:15" ht="22.5" customHeight="1" x14ac:dyDescent="0.25">
      <c r="A32" s="243"/>
      <c r="B32" s="102" t="s">
        <v>38</v>
      </c>
      <c r="C32" s="173">
        <v>1</v>
      </c>
      <c r="D32" s="173">
        <v>0</v>
      </c>
      <c r="E32" s="173">
        <v>1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1</v>
      </c>
      <c r="L32" s="173">
        <v>0</v>
      </c>
      <c r="M32" s="173">
        <v>1</v>
      </c>
      <c r="N32" s="173">
        <v>0</v>
      </c>
      <c r="O32" s="125">
        <f t="shared" si="0"/>
        <v>4</v>
      </c>
    </row>
    <row r="33" spans="1:15" ht="22.5" customHeight="1" x14ac:dyDescent="0.25">
      <c r="A33" s="243"/>
      <c r="B33" s="102" t="s">
        <v>39</v>
      </c>
      <c r="C33" s="173">
        <v>0</v>
      </c>
      <c r="D33" s="173">
        <v>0</v>
      </c>
      <c r="E33" s="173">
        <v>2</v>
      </c>
      <c r="F33" s="173">
        <v>0</v>
      </c>
      <c r="G33" s="173">
        <v>0</v>
      </c>
      <c r="H33" s="173">
        <v>0</v>
      </c>
      <c r="I33" s="173">
        <v>0</v>
      </c>
      <c r="J33" s="173">
        <v>1</v>
      </c>
      <c r="K33" s="173">
        <v>4</v>
      </c>
      <c r="L33" s="173">
        <v>0</v>
      </c>
      <c r="M33" s="173">
        <v>1</v>
      </c>
      <c r="N33" s="173">
        <v>1</v>
      </c>
      <c r="O33" s="125">
        <f t="shared" si="0"/>
        <v>9</v>
      </c>
    </row>
    <row r="34" spans="1:15" ht="22.5" customHeight="1" x14ac:dyDescent="0.25">
      <c r="A34" s="221">
        <v>22</v>
      </c>
      <c r="B34" s="101" t="s">
        <v>40</v>
      </c>
      <c r="C34" s="173">
        <v>3</v>
      </c>
      <c r="D34" s="173">
        <v>0</v>
      </c>
      <c r="E34" s="173">
        <v>1</v>
      </c>
      <c r="F34" s="173">
        <v>0</v>
      </c>
      <c r="G34" s="173">
        <v>0</v>
      </c>
      <c r="H34" s="173">
        <v>0</v>
      </c>
      <c r="I34" s="173">
        <v>1</v>
      </c>
      <c r="J34" s="173">
        <v>0</v>
      </c>
      <c r="K34" s="173">
        <v>0</v>
      </c>
      <c r="L34" s="173">
        <v>0</v>
      </c>
      <c r="M34" s="173">
        <v>2</v>
      </c>
      <c r="N34" s="173">
        <v>0</v>
      </c>
      <c r="O34" s="125">
        <f t="shared" si="0"/>
        <v>7</v>
      </c>
    </row>
    <row r="35" spans="1:15" ht="22.5" customHeight="1" x14ac:dyDescent="0.25">
      <c r="A35" s="221">
        <v>23</v>
      </c>
      <c r="B35" s="101" t="s">
        <v>41</v>
      </c>
      <c r="C35" s="173">
        <v>0</v>
      </c>
      <c r="D35" s="173">
        <v>3</v>
      </c>
      <c r="E35" s="173">
        <v>1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3</v>
      </c>
      <c r="L35" s="173">
        <v>0</v>
      </c>
      <c r="M35" s="173">
        <v>2</v>
      </c>
      <c r="N35" s="173">
        <v>0</v>
      </c>
      <c r="O35" s="125">
        <f t="shared" si="0"/>
        <v>9</v>
      </c>
    </row>
    <row r="36" spans="1:15" ht="22.5" customHeight="1" x14ac:dyDescent="0.25">
      <c r="A36" s="221">
        <v>24</v>
      </c>
      <c r="B36" s="101" t="s">
        <v>42</v>
      </c>
      <c r="C36" s="173">
        <v>13</v>
      </c>
      <c r="D36" s="173">
        <v>2</v>
      </c>
      <c r="E36" s="173">
        <v>3</v>
      </c>
      <c r="F36" s="173">
        <v>0</v>
      </c>
      <c r="G36" s="173">
        <v>0</v>
      </c>
      <c r="H36" s="173">
        <v>0</v>
      </c>
      <c r="I36" s="173">
        <v>0</v>
      </c>
      <c r="J36" s="173">
        <v>1</v>
      </c>
      <c r="K36" s="173">
        <v>0</v>
      </c>
      <c r="L36" s="173">
        <v>0</v>
      </c>
      <c r="M36" s="173">
        <v>0</v>
      </c>
      <c r="N36" s="173">
        <v>9</v>
      </c>
      <c r="O36" s="125">
        <f t="shared" si="0"/>
        <v>28</v>
      </c>
    </row>
    <row r="37" spans="1:15" ht="50.25" customHeight="1" x14ac:dyDescent="0.25">
      <c r="A37" s="243">
        <v>25</v>
      </c>
      <c r="B37" s="101" t="s">
        <v>101</v>
      </c>
      <c r="C37" s="125">
        <v>5</v>
      </c>
      <c r="D37" s="125">
        <v>4</v>
      </c>
      <c r="E37" s="125">
        <v>7</v>
      </c>
      <c r="F37" s="125">
        <v>0</v>
      </c>
      <c r="G37" s="125">
        <v>0</v>
      </c>
      <c r="H37" s="125">
        <v>0</v>
      </c>
      <c r="I37" s="125">
        <v>0</v>
      </c>
      <c r="J37" s="125">
        <v>1042</v>
      </c>
      <c r="K37" s="125">
        <v>3</v>
      </c>
      <c r="L37" s="125">
        <v>0</v>
      </c>
      <c r="M37" s="125">
        <v>11</v>
      </c>
      <c r="N37" s="125">
        <v>0</v>
      </c>
      <c r="O37" s="125">
        <f t="shared" si="0"/>
        <v>1072</v>
      </c>
    </row>
    <row r="38" spans="1:15" ht="24" customHeight="1" x14ac:dyDescent="0.25">
      <c r="A38" s="243"/>
      <c r="B38" s="102" t="s">
        <v>44</v>
      </c>
      <c r="C38" s="173">
        <v>0</v>
      </c>
      <c r="D38" s="173">
        <v>1</v>
      </c>
      <c r="E38" s="173">
        <v>2</v>
      </c>
      <c r="F38" s="173">
        <v>0</v>
      </c>
      <c r="G38" s="173">
        <v>0</v>
      </c>
      <c r="H38" s="173">
        <v>0</v>
      </c>
      <c r="I38" s="173">
        <v>0</v>
      </c>
      <c r="J38" s="173">
        <v>3</v>
      </c>
      <c r="K38" s="173">
        <v>0</v>
      </c>
      <c r="L38" s="173">
        <v>0</v>
      </c>
      <c r="M38" s="173">
        <v>6</v>
      </c>
      <c r="N38" s="173">
        <v>0</v>
      </c>
      <c r="O38" s="125">
        <f t="shared" si="0"/>
        <v>12</v>
      </c>
    </row>
    <row r="39" spans="1:15" ht="24" customHeight="1" x14ac:dyDescent="0.25">
      <c r="A39" s="243"/>
      <c r="B39" s="102" t="s">
        <v>45</v>
      </c>
      <c r="C39" s="173">
        <v>0</v>
      </c>
      <c r="D39" s="173">
        <v>0</v>
      </c>
      <c r="E39" s="173">
        <v>2</v>
      </c>
      <c r="F39" s="173">
        <v>0</v>
      </c>
      <c r="G39" s="173">
        <v>0</v>
      </c>
      <c r="H39" s="173">
        <v>0</v>
      </c>
      <c r="I39" s="173">
        <v>0</v>
      </c>
      <c r="J39" s="173">
        <v>3</v>
      </c>
      <c r="K39" s="173">
        <v>3</v>
      </c>
      <c r="L39" s="173">
        <v>0</v>
      </c>
      <c r="M39" s="173">
        <v>0</v>
      </c>
      <c r="N39" s="173">
        <v>0</v>
      </c>
      <c r="O39" s="125">
        <f t="shared" si="0"/>
        <v>8</v>
      </c>
    </row>
    <row r="40" spans="1:15" ht="24" customHeight="1" x14ac:dyDescent="0.25">
      <c r="A40" s="243"/>
      <c r="B40" s="102" t="s">
        <v>46</v>
      </c>
      <c r="C40" s="173">
        <v>0</v>
      </c>
      <c r="D40" s="173">
        <v>0</v>
      </c>
      <c r="E40" s="173">
        <v>0</v>
      </c>
      <c r="F40" s="173">
        <v>0</v>
      </c>
      <c r="G40" s="173">
        <v>0</v>
      </c>
      <c r="H40" s="173">
        <v>0</v>
      </c>
      <c r="I40" s="173">
        <v>0</v>
      </c>
      <c r="J40" s="173">
        <v>0</v>
      </c>
      <c r="K40" s="173">
        <v>0</v>
      </c>
      <c r="L40" s="173">
        <v>0</v>
      </c>
      <c r="M40" s="173">
        <v>0</v>
      </c>
      <c r="N40" s="173">
        <v>0</v>
      </c>
      <c r="O40" s="125">
        <f t="shared" si="0"/>
        <v>0</v>
      </c>
    </row>
    <row r="41" spans="1:15" ht="24" customHeight="1" x14ac:dyDescent="0.25">
      <c r="A41" s="243"/>
      <c r="B41" s="102" t="s">
        <v>47</v>
      </c>
      <c r="C41" s="173">
        <v>0</v>
      </c>
      <c r="D41" s="173">
        <v>0</v>
      </c>
      <c r="E41" s="173">
        <v>0</v>
      </c>
      <c r="F41" s="173">
        <v>0</v>
      </c>
      <c r="G41" s="173">
        <v>0</v>
      </c>
      <c r="H41" s="173">
        <v>0</v>
      </c>
      <c r="I41" s="173">
        <v>0</v>
      </c>
      <c r="J41" s="173">
        <v>0</v>
      </c>
      <c r="K41" s="173">
        <v>0</v>
      </c>
      <c r="L41" s="173">
        <v>0</v>
      </c>
      <c r="M41" s="173">
        <v>0</v>
      </c>
      <c r="N41" s="173">
        <v>0</v>
      </c>
      <c r="O41" s="125">
        <f t="shared" si="0"/>
        <v>0</v>
      </c>
    </row>
    <row r="42" spans="1:15" ht="24" customHeight="1" x14ac:dyDescent="0.25">
      <c r="A42" s="243"/>
      <c r="B42" s="102" t="s">
        <v>48</v>
      </c>
      <c r="C42" s="173">
        <v>0</v>
      </c>
      <c r="D42" s="173">
        <v>0</v>
      </c>
      <c r="E42" s="173">
        <v>0</v>
      </c>
      <c r="F42" s="173">
        <v>0</v>
      </c>
      <c r="G42" s="173">
        <v>0</v>
      </c>
      <c r="H42" s="173">
        <v>0</v>
      </c>
      <c r="I42" s="173">
        <v>0</v>
      </c>
      <c r="J42" s="173">
        <v>0</v>
      </c>
      <c r="K42" s="173">
        <v>0</v>
      </c>
      <c r="L42" s="173">
        <v>0</v>
      </c>
      <c r="M42" s="173">
        <v>2</v>
      </c>
      <c r="N42" s="173">
        <v>0</v>
      </c>
      <c r="O42" s="125">
        <f t="shared" si="0"/>
        <v>2</v>
      </c>
    </row>
    <row r="43" spans="1:15" ht="24" customHeight="1" x14ac:dyDescent="0.25">
      <c r="A43" s="243"/>
      <c r="B43" s="102" t="s">
        <v>49</v>
      </c>
      <c r="C43" s="173">
        <v>0</v>
      </c>
      <c r="D43" s="173">
        <v>0</v>
      </c>
      <c r="E43" s="173">
        <v>0</v>
      </c>
      <c r="F43" s="173">
        <v>0</v>
      </c>
      <c r="G43" s="173">
        <v>0</v>
      </c>
      <c r="H43" s="173">
        <v>0</v>
      </c>
      <c r="I43" s="173">
        <v>0</v>
      </c>
      <c r="J43" s="173">
        <v>20</v>
      </c>
      <c r="K43" s="173">
        <v>0</v>
      </c>
      <c r="L43" s="173">
        <v>0</v>
      </c>
      <c r="M43" s="173">
        <v>2</v>
      </c>
      <c r="N43" s="173">
        <v>0</v>
      </c>
      <c r="O43" s="125">
        <f t="shared" si="0"/>
        <v>22</v>
      </c>
    </row>
    <row r="44" spans="1:15" ht="24" customHeight="1" x14ac:dyDescent="0.25">
      <c r="A44" s="243"/>
      <c r="B44" s="102" t="s">
        <v>50</v>
      </c>
      <c r="C44" s="173">
        <v>5</v>
      </c>
      <c r="D44" s="173">
        <v>3</v>
      </c>
      <c r="E44" s="173">
        <v>3</v>
      </c>
      <c r="F44" s="173">
        <v>0</v>
      </c>
      <c r="G44" s="173">
        <v>0</v>
      </c>
      <c r="H44" s="173">
        <v>0</v>
      </c>
      <c r="I44" s="173">
        <v>0</v>
      </c>
      <c r="J44" s="173">
        <v>182</v>
      </c>
      <c r="K44" s="173">
        <v>0</v>
      </c>
      <c r="L44" s="173">
        <v>0</v>
      </c>
      <c r="M44" s="173">
        <v>1</v>
      </c>
      <c r="N44" s="173">
        <v>0</v>
      </c>
      <c r="O44" s="125">
        <f t="shared" si="0"/>
        <v>194</v>
      </c>
    </row>
    <row r="45" spans="1:15" ht="24" customHeight="1" x14ac:dyDescent="0.25">
      <c r="A45" s="243"/>
      <c r="B45" s="102" t="s">
        <v>51</v>
      </c>
      <c r="C45" s="173">
        <v>0</v>
      </c>
      <c r="D45" s="173">
        <v>0</v>
      </c>
      <c r="E45" s="173">
        <v>0</v>
      </c>
      <c r="F45" s="173">
        <v>0</v>
      </c>
      <c r="G45" s="173">
        <v>0</v>
      </c>
      <c r="H45" s="173">
        <v>0</v>
      </c>
      <c r="I45" s="173">
        <v>0</v>
      </c>
      <c r="J45" s="173">
        <v>834</v>
      </c>
      <c r="K45" s="173">
        <v>0</v>
      </c>
      <c r="L45" s="173">
        <v>0</v>
      </c>
      <c r="M45" s="173">
        <v>0</v>
      </c>
      <c r="N45" s="173">
        <v>0</v>
      </c>
      <c r="O45" s="125">
        <f t="shared" si="0"/>
        <v>834</v>
      </c>
    </row>
    <row r="46" spans="1:15" ht="47.25" x14ac:dyDescent="0.25">
      <c r="A46" s="221">
        <v>26</v>
      </c>
      <c r="B46" s="101" t="s">
        <v>102</v>
      </c>
      <c r="C46" s="173">
        <v>0</v>
      </c>
      <c r="D46" s="173">
        <v>1</v>
      </c>
      <c r="E46" s="173">
        <v>0</v>
      </c>
      <c r="F46" s="173">
        <v>0</v>
      </c>
      <c r="G46" s="173">
        <v>0</v>
      </c>
      <c r="H46" s="173">
        <v>0</v>
      </c>
      <c r="I46" s="173">
        <v>0</v>
      </c>
      <c r="J46" s="173">
        <v>0</v>
      </c>
      <c r="K46" s="173">
        <v>0</v>
      </c>
      <c r="L46" s="173">
        <v>0</v>
      </c>
      <c r="M46" s="173">
        <v>0</v>
      </c>
      <c r="N46" s="173">
        <v>0</v>
      </c>
      <c r="O46" s="125">
        <f t="shared" si="0"/>
        <v>1</v>
      </c>
    </row>
    <row r="47" spans="1:15" ht="38.25" customHeight="1" x14ac:dyDescent="0.25">
      <c r="A47" s="221">
        <v>27</v>
      </c>
      <c r="B47" s="101" t="s">
        <v>103</v>
      </c>
      <c r="C47" s="173">
        <v>11</v>
      </c>
      <c r="D47" s="173">
        <v>13</v>
      </c>
      <c r="E47" s="173">
        <v>4</v>
      </c>
      <c r="F47" s="173">
        <v>0</v>
      </c>
      <c r="G47" s="173">
        <v>26</v>
      </c>
      <c r="H47" s="173">
        <v>30</v>
      </c>
      <c r="I47" s="173">
        <v>27</v>
      </c>
      <c r="J47" s="173">
        <v>20</v>
      </c>
      <c r="K47" s="173">
        <v>4</v>
      </c>
      <c r="L47" s="173">
        <v>22</v>
      </c>
      <c r="M47" s="173">
        <v>24</v>
      </c>
      <c r="N47" s="173">
        <v>1</v>
      </c>
      <c r="O47" s="125">
        <f t="shared" si="0"/>
        <v>182</v>
      </c>
    </row>
    <row r="48" spans="1:15" ht="40.5" customHeight="1" x14ac:dyDescent="0.25">
      <c r="A48" s="221">
        <v>28</v>
      </c>
      <c r="B48" s="101" t="s">
        <v>53</v>
      </c>
      <c r="C48" s="173">
        <v>0</v>
      </c>
      <c r="D48" s="173">
        <v>0</v>
      </c>
      <c r="E48" s="173">
        <v>0</v>
      </c>
      <c r="F48" s="173">
        <v>0</v>
      </c>
      <c r="G48" s="173">
        <v>719</v>
      </c>
      <c r="H48" s="173">
        <v>0</v>
      </c>
      <c r="I48" s="173">
        <v>0</v>
      </c>
      <c r="J48" s="173">
        <v>0</v>
      </c>
      <c r="K48" s="173">
        <v>0</v>
      </c>
      <c r="L48" s="173">
        <v>0</v>
      </c>
      <c r="M48" s="173">
        <v>874</v>
      </c>
      <c r="N48" s="173">
        <v>0</v>
      </c>
      <c r="O48" s="125">
        <f t="shared" si="0"/>
        <v>1593</v>
      </c>
    </row>
    <row r="49" spans="1:15" ht="30.75" customHeight="1" x14ac:dyDescent="0.25">
      <c r="A49" s="221">
        <v>29</v>
      </c>
      <c r="B49" s="101" t="s">
        <v>202</v>
      </c>
      <c r="C49" s="125">
        <v>3285</v>
      </c>
      <c r="D49" s="125">
        <v>3359</v>
      </c>
      <c r="E49" s="125">
        <v>3420</v>
      </c>
      <c r="F49" s="125">
        <v>3410</v>
      </c>
      <c r="G49" s="125">
        <v>2871</v>
      </c>
      <c r="H49" s="125">
        <v>2911</v>
      </c>
      <c r="I49" s="125">
        <v>2949</v>
      </c>
      <c r="J49" s="125">
        <v>3111</v>
      </c>
      <c r="K49" s="125">
        <v>3253</v>
      </c>
      <c r="L49" s="125">
        <v>3380</v>
      </c>
      <c r="M49" s="125">
        <v>2628</v>
      </c>
      <c r="N49" s="125">
        <v>2697</v>
      </c>
      <c r="O49" s="132">
        <f>N49</f>
        <v>2697</v>
      </c>
    </row>
    <row r="50" spans="1:15" x14ac:dyDescent="0.25"/>
    <row r="51" spans="1:15" hidden="1" x14ac:dyDescent="0.25"/>
    <row r="52" spans="1:15" hidden="1" x14ac:dyDescent="0.25"/>
    <row r="53" spans="1:15" hidden="1" x14ac:dyDescent="0.25"/>
    <row r="54" spans="1:15" hidden="1" x14ac:dyDescent="0.25"/>
    <row r="55" spans="1:15" hidden="1" x14ac:dyDescent="0.25"/>
    <row r="56" spans="1:15" hidden="1" x14ac:dyDescent="0.25"/>
    <row r="57" spans="1:15" hidden="1" x14ac:dyDescent="0.25"/>
    <row r="58" spans="1:15" hidden="1" x14ac:dyDescent="0.25"/>
    <row r="59" spans="1:15" hidden="1" x14ac:dyDescent="0.25"/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</sheetData>
  <protectedRanges>
    <protectedRange sqref="M53:N114 M118:N179 M185:N246 A251:XFD392" name="Rango1"/>
  </protectedRanges>
  <mergeCells count="8">
    <mergeCell ref="A19:A21"/>
    <mergeCell ref="A1:O1"/>
    <mergeCell ref="A2:O2"/>
    <mergeCell ref="A3:O3"/>
    <mergeCell ref="A4:O4"/>
    <mergeCell ref="A26:A29"/>
    <mergeCell ref="A31:A33"/>
    <mergeCell ref="A37:A4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 Narrow,Normal"
&amp;16Contraloria del Poder Judicial del Estado de Tlaxcala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00"/>
  </sheetPr>
  <dimension ref="A1:O190"/>
  <sheetViews>
    <sheetView zoomScaleNormal="100" workbookViewId="0">
      <selection activeCell="A2" sqref="A2:O2"/>
    </sheetView>
  </sheetViews>
  <sheetFormatPr baseColWidth="10" defaultColWidth="0" defaultRowHeight="18" zeroHeight="1" x14ac:dyDescent="0.25"/>
  <cols>
    <col min="1" max="1" width="4.85546875" style="10" bestFit="1" customWidth="1"/>
    <col min="2" max="2" width="36.7109375" style="62" customWidth="1"/>
    <col min="3" max="12" width="8.5703125" style="226" customWidth="1"/>
    <col min="13" max="13" width="14.5703125" style="226" customWidth="1"/>
    <col min="14" max="14" width="8.5703125" style="226" customWidth="1"/>
    <col min="15" max="15" width="10.28515625" style="10" customWidth="1"/>
    <col min="16" max="16" width="11.42578125" style="10" customWidth="1"/>
    <col min="17" max="16384" width="11.42578125" style="10" hidden="1"/>
  </cols>
  <sheetData>
    <row r="1" spans="1:15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ht="31.5" customHeight="1" x14ac:dyDescent="0.25">
      <c r="A2" s="237" t="s">
        <v>115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20.25" x14ac:dyDescent="0.25">
      <c r="A3" s="66"/>
      <c r="B3" s="7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67"/>
    </row>
    <row r="4" spans="1:15" ht="18.75" customHeight="1" x14ac:dyDescent="0.25">
      <c r="A4" s="238" t="s">
        <v>72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</row>
    <row r="5" spans="1:15" ht="33" customHeight="1" x14ac:dyDescent="0.25">
      <c r="A5" s="1" t="s">
        <v>1</v>
      </c>
      <c r="B5" s="2" t="s">
        <v>2</v>
      </c>
      <c r="C5" s="44" t="s">
        <v>60</v>
      </c>
      <c r="D5" s="44" t="s">
        <v>61</v>
      </c>
      <c r="E5" s="44" t="s">
        <v>62</v>
      </c>
      <c r="F5" s="45" t="s">
        <v>63</v>
      </c>
      <c r="G5" s="45" t="s">
        <v>64</v>
      </c>
      <c r="H5" s="45" t="s">
        <v>65</v>
      </c>
      <c r="I5" s="45" t="s">
        <v>66</v>
      </c>
      <c r="J5" s="45" t="s">
        <v>67</v>
      </c>
      <c r="K5" s="45" t="s">
        <v>68</v>
      </c>
      <c r="L5" s="45" t="s">
        <v>69</v>
      </c>
      <c r="M5" s="45" t="s">
        <v>70</v>
      </c>
      <c r="N5" s="45" t="s">
        <v>71</v>
      </c>
      <c r="O5" s="2" t="s">
        <v>3</v>
      </c>
    </row>
    <row r="6" spans="1:15" ht="26.25" customHeight="1" x14ac:dyDescent="0.25">
      <c r="A6" s="223">
        <v>1</v>
      </c>
      <c r="B6" s="5" t="s">
        <v>4</v>
      </c>
      <c r="C6" s="24">
        <v>68</v>
      </c>
      <c r="D6" s="25">
        <v>64</v>
      </c>
      <c r="E6" s="41">
        <v>52</v>
      </c>
      <c r="F6" s="46">
        <v>0</v>
      </c>
      <c r="G6" s="46">
        <v>0</v>
      </c>
      <c r="H6" s="46">
        <v>0</v>
      </c>
      <c r="I6" s="46">
        <v>0</v>
      </c>
      <c r="J6" s="46">
        <v>27</v>
      </c>
      <c r="K6" s="46">
        <v>127</v>
      </c>
      <c r="L6" s="46">
        <v>89</v>
      </c>
      <c r="M6" s="208">
        <v>58</v>
      </c>
      <c r="N6" s="208">
        <v>61</v>
      </c>
      <c r="O6" s="142">
        <f>SUM(C6:N6)</f>
        <v>546</v>
      </c>
    </row>
    <row r="7" spans="1:15" ht="26.25" customHeight="1" x14ac:dyDescent="0.25">
      <c r="A7" s="223">
        <v>2</v>
      </c>
      <c r="B7" s="5" t="s">
        <v>5</v>
      </c>
      <c r="C7" s="24">
        <v>51</v>
      </c>
      <c r="D7" s="26">
        <v>46</v>
      </c>
      <c r="E7" s="41">
        <v>50</v>
      </c>
      <c r="F7" s="46">
        <v>0</v>
      </c>
      <c r="G7" s="46">
        <v>0</v>
      </c>
      <c r="H7" s="46">
        <v>0</v>
      </c>
      <c r="I7" s="46">
        <v>0</v>
      </c>
      <c r="J7" s="46">
        <v>7</v>
      </c>
      <c r="K7" s="46">
        <v>116</v>
      </c>
      <c r="L7" s="46">
        <v>77</v>
      </c>
      <c r="M7" s="208">
        <v>37</v>
      </c>
      <c r="N7" s="208">
        <v>26</v>
      </c>
      <c r="O7" s="142">
        <f t="shared" ref="O7:O48" si="0">SUM(C7:N7)</f>
        <v>410</v>
      </c>
    </row>
    <row r="8" spans="1:15" ht="31.5" x14ac:dyDescent="0.25">
      <c r="A8" s="223">
        <v>3</v>
      </c>
      <c r="B8" s="5" t="s">
        <v>7</v>
      </c>
      <c r="C8" s="24">
        <v>0</v>
      </c>
      <c r="D8" s="26">
        <v>0</v>
      </c>
      <c r="E8" s="41">
        <v>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1</v>
      </c>
      <c r="M8" s="208">
        <v>1</v>
      </c>
      <c r="N8" s="208">
        <v>2</v>
      </c>
      <c r="O8" s="142">
        <f t="shared" si="0"/>
        <v>6</v>
      </c>
    </row>
    <row r="9" spans="1:15" ht="22.5" customHeight="1" x14ac:dyDescent="0.25">
      <c r="A9" s="223">
        <v>4</v>
      </c>
      <c r="B9" s="5" t="s">
        <v>8</v>
      </c>
      <c r="C9" s="24">
        <v>4</v>
      </c>
      <c r="D9" s="26">
        <v>5</v>
      </c>
      <c r="E9" s="41">
        <v>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</v>
      </c>
      <c r="L9" s="46">
        <v>6</v>
      </c>
      <c r="M9" s="208">
        <v>7</v>
      </c>
      <c r="N9" s="208">
        <v>1</v>
      </c>
      <c r="O9" s="142">
        <f t="shared" si="0"/>
        <v>32</v>
      </c>
    </row>
    <row r="10" spans="1:15" ht="22.5" customHeight="1" x14ac:dyDescent="0.25">
      <c r="A10" s="223">
        <v>5</v>
      </c>
      <c r="B10" s="5" t="s">
        <v>9</v>
      </c>
      <c r="C10" s="24">
        <v>9</v>
      </c>
      <c r="D10" s="26">
        <v>7</v>
      </c>
      <c r="E10" s="41">
        <v>6</v>
      </c>
      <c r="F10" s="46">
        <v>0</v>
      </c>
      <c r="G10" s="46">
        <v>0</v>
      </c>
      <c r="H10" s="46">
        <v>0</v>
      </c>
      <c r="I10" s="46">
        <v>0</v>
      </c>
      <c r="J10" s="46">
        <v>2</v>
      </c>
      <c r="K10" s="46">
        <v>9</v>
      </c>
      <c r="L10" s="46">
        <v>9</v>
      </c>
      <c r="M10" s="208">
        <v>15</v>
      </c>
      <c r="N10" s="208">
        <v>4</v>
      </c>
      <c r="O10" s="142">
        <f t="shared" si="0"/>
        <v>61</v>
      </c>
    </row>
    <row r="11" spans="1:15" ht="22.5" customHeight="1" x14ac:dyDescent="0.25">
      <c r="A11" s="223">
        <v>6</v>
      </c>
      <c r="B11" s="5" t="s">
        <v>10</v>
      </c>
      <c r="C11" s="24">
        <v>1</v>
      </c>
      <c r="D11" s="26">
        <v>3</v>
      </c>
      <c r="E11" s="41">
        <v>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</v>
      </c>
      <c r="L11" s="46">
        <v>4</v>
      </c>
      <c r="M11" s="208">
        <v>2</v>
      </c>
      <c r="N11" s="208">
        <v>2</v>
      </c>
      <c r="O11" s="142">
        <f t="shared" si="0"/>
        <v>16</v>
      </c>
    </row>
    <row r="12" spans="1:15" ht="22.5" customHeight="1" x14ac:dyDescent="0.25">
      <c r="A12" s="223">
        <v>7</v>
      </c>
      <c r="B12" s="5" t="s">
        <v>11</v>
      </c>
      <c r="C12" s="24">
        <v>2</v>
      </c>
      <c r="D12" s="26">
        <v>0</v>
      </c>
      <c r="E12" s="41">
        <v>1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  <c r="K12" s="46">
        <v>2</v>
      </c>
      <c r="L12" s="46">
        <v>5</v>
      </c>
      <c r="M12" s="208">
        <v>7</v>
      </c>
      <c r="N12" s="208">
        <v>3</v>
      </c>
      <c r="O12" s="142">
        <f t="shared" si="0"/>
        <v>22</v>
      </c>
    </row>
    <row r="13" spans="1:15" ht="22.5" customHeight="1" x14ac:dyDescent="0.25">
      <c r="A13" s="223">
        <v>8</v>
      </c>
      <c r="B13" s="5" t="s">
        <v>12</v>
      </c>
      <c r="C13" s="24">
        <v>128</v>
      </c>
      <c r="D13" s="26">
        <v>12</v>
      </c>
      <c r="E13" s="41">
        <v>89</v>
      </c>
      <c r="F13" s="46">
        <v>0</v>
      </c>
      <c r="G13" s="46">
        <v>0</v>
      </c>
      <c r="H13" s="46">
        <v>0</v>
      </c>
      <c r="I13" s="46">
        <v>0</v>
      </c>
      <c r="J13" s="46">
        <v>101</v>
      </c>
      <c r="K13" s="46">
        <v>149</v>
      </c>
      <c r="L13" s="46">
        <v>229</v>
      </c>
      <c r="M13" s="208">
        <v>177</v>
      </c>
      <c r="N13" s="208">
        <v>94</v>
      </c>
      <c r="O13" s="142">
        <f t="shared" si="0"/>
        <v>979</v>
      </c>
    </row>
    <row r="14" spans="1:15" ht="22.5" customHeight="1" x14ac:dyDescent="0.25">
      <c r="A14" s="223">
        <v>9</v>
      </c>
      <c r="B14" s="5" t="s">
        <v>13</v>
      </c>
      <c r="C14" s="24">
        <v>417</v>
      </c>
      <c r="D14" s="26">
        <v>419</v>
      </c>
      <c r="E14" s="41">
        <v>298</v>
      </c>
      <c r="F14" s="46">
        <v>0</v>
      </c>
      <c r="G14" s="46">
        <v>0</v>
      </c>
      <c r="H14" s="46">
        <v>0</v>
      </c>
      <c r="I14" s="46">
        <v>0</v>
      </c>
      <c r="J14" s="46">
        <v>118</v>
      </c>
      <c r="K14" s="46">
        <v>486</v>
      </c>
      <c r="L14" s="46">
        <v>550</v>
      </c>
      <c r="M14" s="208">
        <v>432</v>
      </c>
      <c r="N14" s="208">
        <v>335</v>
      </c>
      <c r="O14" s="142">
        <f t="shared" si="0"/>
        <v>3055</v>
      </c>
    </row>
    <row r="15" spans="1:15" ht="54" customHeight="1" x14ac:dyDescent="0.25">
      <c r="A15" s="223">
        <v>10</v>
      </c>
      <c r="B15" s="5" t="s">
        <v>14</v>
      </c>
      <c r="C15" s="24">
        <v>439</v>
      </c>
      <c r="D15" s="26">
        <v>266</v>
      </c>
      <c r="E15" s="41">
        <v>329</v>
      </c>
      <c r="F15" s="46">
        <v>0</v>
      </c>
      <c r="G15" s="46">
        <v>0</v>
      </c>
      <c r="H15" s="46">
        <v>0</v>
      </c>
      <c r="I15" s="46">
        <v>0</v>
      </c>
      <c r="J15" s="46">
        <v>56</v>
      </c>
      <c r="K15" s="46">
        <v>400</v>
      </c>
      <c r="L15" s="46">
        <v>469</v>
      </c>
      <c r="M15" s="208">
        <v>403</v>
      </c>
      <c r="N15" s="208">
        <v>330</v>
      </c>
      <c r="O15" s="142">
        <f t="shared" si="0"/>
        <v>2692</v>
      </c>
    </row>
    <row r="16" spans="1:15" ht="27" customHeight="1" x14ac:dyDescent="0.25">
      <c r="A16" s="224">
        <v>11</v>
      </c>
      <c r="B16" s="5" t="s">
        <v>15</v>
      </c>
      <c r="C16" s="170">
        <v>36</v>
      </c>
      <c r="D16" s="170">
        <v>28</v>
      </c>
      <c r="E16" s="170">
        <v>53</v>
      </c>
      <c r="F16" s="170">
        <v>0</v>
      </c>
      <c r="G16" s="170">
        <v>0</v>
      </c>
      <c r="H16" s="170">
        <v>0</v>
      </c>
      <c r="I16" s="170">
        <v>0</v>
      </c>
      <c r="J16" s="170">
        <v>3</v>
      </c>
      <c r="K16" s="170">
        <v>32</v>
      </c>
      <c r="L16" s="170">
        <v>108</v>
      </c>
      <c r="M16" s="209">
        <v>92</v>
      </c>
      <c r="N16" s="209">
        <v>36</v>
      </c>
      <c r="O16" s="142">
        <f>SUM(C16:N16)</f>
        <v>388</v>
      </c>
    </row>
    <row r="17" spans="1:15" ht="52.5" customHeight="1" x14ac:dyDescent="0.25">
      <c r="A17" s="223">
        <v>12</v>
      </c>
      <c r="B17" s="5" t="s">
        <v>21</v>
      </c>
      <c r="C17" s="24">
        <v>449</v>
      </c>
      <c r="D17" s="25">
        <v>1062</v>
      </c>
      <c r="E17" s="41">
        <v>277</v>
      </c>
      <c r="F17" s="46">
        <v>0</v>
      </c>
      <c r="G17" s="46">
        <v>0</v>
      </c>
      <c r="H17" s="46">
        <v>0</v>
      </c>
      <c r="I17" s="46">
        <v>0</v>
      </c>
      <c r="J17" s="46">
        <v>12</v>
      </c>
      <c r="K17" s="46">
        <v>683</v>
      </c>
      <c r="L17" s="46">
        <v>648</v>
      </c>
      <c r="M17" s="208">
        <v>811</v>
      </c>
      <c r="N17" s="208">
        <v>222</v>
      </c>
      <c r="O17" s="142">
        <f t="shared" si="0"/>
        <v>4164</v>
      </c>
    </row>
    <row r="18" spans="1:15" ht="51.75" customHeight="1" x14ac:dyDescent="0.25">
      <c r="A18" s="223">
        <v>13</v>
      </c>
      <c r="B18" s="5" t="s">
        <v>22</v>
      </c>
      <c r="C18" s="24">
        <v>42</v>
      </c>
      <c r="D18" s="25">
        <v>28</v>
      </c>
      <c r="E18" s="41">
        <v>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20</v>
      </c>
      <c r="L18" s="46">
        <v>46</v>
      </c>
      <c r="M18" s="208">
        <v>76</v>
      </c>
      <c r="N18" s="208">
        <v>20</v>
      </c>
      <c r="O18" s="142">
        <f t="shared" si="0"/>
        <v>247</v>
      </c>
    </row>
    <row r="19" spans="1:15" ht="22.5" customHeight="1" x14ac:dyDescent="0.25">
      <c r="A19" s="240">
        <v>14</v>
      </c>
      <c r="B19" s="5" t="s">
        <v>23</v>
      </c>
      <c r="C19" s="170">
        <v>56</v>
      </c>
      <c r="D19" s="170">
        <v>21</v>
      </c>
      <c r="E19" s="170">
        <v>10</v>
      </c>
      <c r="F19" s="170">
        <v>0</v>
      </c>
      <c r="G19" s="170">
        <v>0</v>
      </c>
      <c r="H19" s="170">
        <v>0</v>
      </c>
      <c r="I19" s="170">
        <v>0</v>
      </c>
      <c r="J19" s="170">
        <v>34</v>
      </c>
      <c r="K19" s="170">
        <v>46</v>
      </c>
      <c r="L19" s="170">
        <v>41</v>
      </c>
      <c r="M19" s="209">
        <v>46</v>
      </c>
      <c r="N19" s="209">
        <v>35</v>
      </c>
      <c r="O19" s="142">
        <f t="shared" si="0"/>
        <v>289</v>
      </c>
    </row>
    <row r="20" spans="1:15" ht="22.5" customHeight="1" x14ac:dyDescent="0.25">
      <c r="A20" s="246"/>
      <c r="B20" s="9" t="s">
        <v>24</v>
      </c>
      <c r="C20" s="24">
        <v>34</v>
      </c>
      <c r="D20" s="25">
        <v>11</v>
      </c>
      <c r="E20" s="41">
        <v>4</v>
      </c>
      <c r="F20" s="46">
        <v>0</v>
      </c>
      <c r="G20" s="46">
        <v>0</v>
      </c>
      <c r="H20" s="46">
        <v>0</v>
      </c>
      <c r="I20" s="46">
        <v>0</v>
      </c>
      <c r="J20" s="46">
        <v>27</v>
      </c>
      <c r="K20" s="46">
        <v>27</v>
      </c>
      <c r="L20" s="46">
        <v>27</v>
      </c>
      <c r="M20" s="208">
        <v>34</v>
      </c>
      <c r="N20" s="208">
        <v>21</v>
      </c>
      <c r="O20" s="142">
        <f t="shared" si="0"/>
        <v>185</v>
      </c>
    </row>
    <row r="21" spans="1:15" ht="22.5" customHeight="1" x14ac:dyDescent="0.25">
      <c r="A21" s="241"/>
      <c r="B21" s="9" t="s">
        <v>25</v>
      </c>
      <c r="C21" s="24">
        <v>22</v>
      </c>
      <c r="D21" s="26">
        <v>10</v>
      </c>
      <c r="E21" s="41">
        <v>6</v>
      </c>
      <c r="F21" s="46">
        <v>0</v>
      </c>
      <c r="G21" s="46">
        <v>0</v>
      </c>
      <c r="H21" s="46">
        <v>0</v>
      </c>
      <c r="I21" s="46">
        <v>0</v>
      </c>
      <c r="J21" s="46">
        <v>7</v>
      </c>
      <c r="K21" s="46">
        <v>19</v>
      </c>
      <c r="L21" s="46">
        <v>14</v>
      </c>
      <c r="M21" s="208">
        <v>12</v>
      </c>
      <c r="N21" s="208">
        <v>14</v>
      </c>
      <c r="O21" s="142">
        <f t="shared" si="0"/>
        <v>104</v>
      </c>
    </row>
    <row r="22" spans="1:15" ht="32.25" customHeight="1" x14ac:dyDescent="0.25">
      <c r="A22" s="223">
        <v>15</v>
      </c>
      <c r="B22" s="5" t="s">
        <v>28</v>
      </c>
      <c r="C22" s="24">
        <v>1</v>
      </c>
      <c r="D22" s="26">
        <v>0</v>
      </c>
      <c r="E22" s="41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2</v>
      </c>
      <c r="L22" s="46">
        <v>1</v>
      </c>
      <c r="M22" s="208">
        <v>1</v>
      </c>
      <c r="N22" s="208">
        <v>0</v>
      </c>
      <c r="O22" s="142">
        <f t="shared" si="0"/>
        <v>5</v>
      </c>
    </row>
    <row r="23" spans="1:15" ht="30" customHeight="1" x14ac:dyDescent="0.25">
      <c r="A23" s="223">
        <v>16</v>
      </c>
      <c r="B23" s="5" t="s">
        <v>100</v>
      </c>
      <c r="C23" s="24">
        <v>2</v>
      </c>
      <c r="D23" s="26">
        <v>0</v>
      </c>
      <c r="E23" s="41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1</v>
      </c>
      <c r="L23" s="46">
        <v>3</v>
      </c>
      <c r="M23" s="208">
        <v>4</v>
      </c>
      <c r="N23" s="208">
        <v>4</v>
      </c>
      <c r="O23" s="142">
        <f t="shared" si="0"/>
        <v>14</v>
      </c>
    </row>
    <row r="24" spans="1:15" ht="34.5" customHeight="1" x14ac:dyDescent="0.25">
      <c r="A24" s="223">
        <v>17</v>
      </c>
      <c r="B24" s="5" t="s">
        <v>30</v>
      </c>
      <c r="C24" s="24">
        <v>0</v>
      </c>
      <c r="D24" s="26">
        <v>0</v>
      </c>
      <c r="E24" s="41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3</v>
      </c>
      <c r="M24" s="208">
        <v>1</v>
      </c>
      <c r="N24" s="208">
        <v>0</v>
      </c>
      <c r="O24" s="142">
        <f t="shared" si="0"/>
        <v>4</v>
      </c>
    </row>
    <row r="25" spans="1:15" ht="37.5" customHeight="1" x14ac:dyDescent="0.25">
      <c r="A25" s="223">
        <v>18</v>
      </c>
      <c r="B25" s="5" t="s">
        <v>31</v>
      </c>
      <c r="C25" s="24">
        <v>0</v>
      </c>
      <c r="D25" s="26">
        <v>0</v>
      </c>
      <c r="E25" s="41">
        <v>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3</v>
      </c>
      <c r="L25" s="46">
        <v>3</v>
      </c>
      <c r="M25" s="208">
        <v>1</v>
      </c>
      <c r="N25" s="208">
        <v>0</v>
      </c>
      <c r="O25" s="142">
        <f t="shared" si="0"/>
        <v>9</v>
      </c>
    </row>
    <row r="26" spans="1:15" ht="35.25" customHeight="1" x14ac:dyDescent="0.25">
      <c r="A26" s="240">
        <v>19</v>
      </c>
      <c r="B26" s="5" t="s">
        <v>32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1</v>
      </c>
      <c r="L26" s="170">
        <v>0</v>
      </c>
      <c r="M26" s="209">
        <v>0</v>
      </c>
      <c r="N26" s="209">
        <v>2</v>
      </c>
      <c r="O26" s="142">
        <f t="shared" si="0"/>
        <v>3</v>
      </c>
    </row>
    <row r="27" spans="1:15" ht="22.5" customHeight="1" x14ac:dyDescent="0.25">
      <c r="A27" s="246"/>
      <c r="B27" s="9" t="s">
        <v>33</v>
      </c>
      <c r="C27" s="24">
        <v>0</v>
      </c>
      <c r="D27" s="25">
        <v>0</v>
      </c>
      <c r="E27" s="41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1</v>
      </c>
      <c r="L27" s="46">
        <v>0</v>
      </c>
      <c r="M27" s="208">
        <v>0</v>
      </c>
      <c r="N27" s="208">
        <v>1</v>
      </c>
      <c r="O27" s="142">
        <f t="shared" si="0"/>
        <v>2</v>
      </c>
    </row>
    <row r="28" spans="1:15" ht="22.5" customHeight="1" x14ac:dyDescent="0.25">
      <c r="A28" s="246"/>
      <c r="B28" s="9" t="s">
        <v>34</v>
      </c>
      <c r="C28" s="24">
        <v>0</v>
      </c>
      <c r="D28" s="26">
        <v>0</v>
      </c>
      <c r="E28" s="41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208">
        <v>0</v>
      </c>
      <c r="N28" s="208">
        <v>0</v>
      </c>
      <c r="O28" s="142">
        <f t="shared" si="0"/>
        <v>0</v>
      </c>
    </row>
    <row r="29" spans="1:15" ht="22.5" customHeight="1" x14ac:dyDescent="0.25">
      <c r="A29" s="241"/>
      <c r="B29" s="9" t="s">
        <v>35</v>
      </c>
      <c r="C29" s="24">
        <v>0</v>
      </c>
      <c r="D29" s="26">
        <v>0</v>
      </c>
      <c r="E29" s="41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208">
        <v>0</v>
      </c>
      <c r="N29" s="208">
        <v>1</v>
      </c>
      <c r="O29" s="142">
        <f t="shared" si="0"/>
        <v>1</v>
      </c>
    </row>
    <row r="30" spans="1:15" ht="22.5" customHeight="1" x14ac:dyDescent="0.25">
      <c r="A30" s="223">
        <v>20</v>
      </c>
      <c r="B30" s="5" t="s">
        <v>36</v>
      </c>
      <c r="C30" s="24">
        <v>1</v>
      </c>
      <c r="D30" s="26">
        <v>0</v>
      </c>
      <c r="E30" s="41">
        <v>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1</v>
      </c>
      <c r="L30" s="46">
        <v>0</v>
      </c>
      <c r="M30" s="208">
        <v>1</v>
      </c>
      <c r="N30" s="208">
        <v>4</v>
      </c>
      <c r="O30" s="142">
        <f t="shared" si="0"/>
        <v>8</v>
      </c>
    </row>
    <row r="31" spans="1:15" ht="22.5" customHeight="1" x14ac:dyDescent="0.25">
      <c r="A31" s="240">
        <v>21</v>
      </c>
      <c r="B31" s="5" t="s">
        <v>37</v>
      </c>
      <c r="C31" s="170">
        <v>0</v>
      </c>
      <c r="D31" s="170">
        <v>0</v>
      </c>
      <c r="E31" s="170">
        <v>0</v>
      </c>
      <c r="F31" s="170">
        <v>0</v>
      </c>
      <c r="G31" s="170">
        <v>0</v>
      </c>
      <c r="H31" s="170">
        <v>0</v>
      </c>
      <c r="I31" s="170">
        <v>0</v>
      </c>
      <c r="J31" s="170">
        <v>0</v>
      </c>
      <c r="K31" s="170">
        <v>0</v>
      </c>
      <c r="L31" s="170">
        <v>0</v>
      </c>
      <c r="M31" s="209">
        <v>1</v>
      </c>
      <c r="N31" s="209">
        <v>0</v>
      </c>
      <c r="O31" s="142">
        <f t="shared" si="0"/>
        <v>1</v>
      </c>
    </row>
    <row r="32" spans="1:15" ht="25.5" customHeight="1" x14ac:dyDescent="0.25">
      <c r="A32" s="246"/>
      <c r="B32" s="9" t="s">
        <v>38</v>
      </c>
      <c r="C32" s="24">
        <v>0</v>
      </c>
      <c r="D32" s="25">
        <v>0</v>
      </c>
      <c r="E32" s="41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208">
        <v>0</v>
      </c>
      <c r="N32" s="208">
        <v>0</v>
      </c>
      <c r="O32" s="142">
        <f t="shared" si="0"/>
        <v>0</v>
      </c>
    </row>
    <row r="33" spans="1:15" ht="25.5" customHeight="1" x14ac:dyDescent="0.25">
      <c r="A33" s="241"/>
      <c r="B33" s="9" t="s">
        <v>39</v>
      </c>
      <c r="C33" s="24">
        <v>0</v>
      </c>
      <c r="D33" s="26">
        <v>0</v>
      </c>
      <c r="E33" s="41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208">
        <v>1</v>
      </c>
      <c r="N33" s="208">
        <v>0</v>
      </c>
      <c r="O33" s="142">
        <f t="shared" si="0"/>
        <v>1</v>
      </c>
    </row>
    <row r="34" spans="1:15" ht="25.5" customHeight="1" x14ac:dyDescent="0.25">
      <c r="A34" s="223">
        <v>22</v>
      </c>
      <c r="B34" s="5" t="s">
        <v>40</v>
      </c>
      <c r="C34" s="24">
        <v>0</v>
      </c>
      <c r="D34" s="26">
        <v>0</v>
      </c>
      <c r="E34" s="41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2</v>
      </c>
      <c r="L34" s="46">
        <v>0</v>
      </c>
      <c r="M34" s="208">
        <v>0</v>
      </c>
      <c r="N34" s="208">
        <v>0</v>
      </c>
      <c r="O34" s="142">
        <f t="shared" si="0"/>
        <v>2</v>
      </c>
    </row>
    <row r="35" spans="1:15" ht="25.5" customHeight="1" x14ac:dyDescent="0.25">
      <c r="A35" s="223">
        <v>23</v>
      </c>
      <c r="B35" s="5" t="s">
        <v>41</v>
      </c>
      <c r="C35" s="24">
        <v>0</v>
      </c>
      <c r="D35" s="26">
        <v>0</v>
      </c>
      <c r="E35" s="41">
        <v>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</v>
      </c>
      <c r="L35" s="46">
        <v>0</v>
      </c>
      <c r="M35" s="208">
        <v>1</v>
      </c>
      <c r="N35" s="208">
        <v>0</v>
      </c>
      <c r="O35" s="142">
        <f t="shared" si="0"/>
        <v>3</v>
      </c>
    </row>
    <row r="36" spans="1:15" ht="39" customHeight="1" x14ac:dyDescent="0.25">
      <c r="A36" s="223">
        <v>24</v>
      </c>
      <c r="B36" s="5" t="s">
        <v>42</v>
      </c>
      <c r="C36" s="24">
        <v>2</v>
      </c>
      <c r="D36" s="26">
        <v>0</v>
      </c>
      <c r="E36" s="41">
        <v>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</v>
      </c>
      <c r="L36" s="46">
        <v>8</v>
      </c>
      <c r="M36" s="208">
        <v>1</v>
      </c>
      <c r="N36" s="208">
        <v>1</v>
      </c>
      <c r="O36" s="142">
        <f t="shared" si="0"/>
        <v>15</v>
      </c>
    </row>
    <row r="37" spans="1:15" ht="47.25" x14ac:dyDescent="0.25">
      <c r="A37" s="240">
        <v>25</v>
      </c>
      <c r="B37" s="5" t="s">
        <v>193</v>
      </c>
      <c r="C37" s="170">
        <v>22</v>
      </c>
      <c r="D37" s="170">
        <v>1</v>
      </c>
      <c r="E37" s="170">
        <v>30</v>
      </c>
      <c r="F37" s="170">
        <v>0</v>
      </c>
      <c r="G37" s="170">
        <v>0</v>
      </c>
      <c r="H37" s="170">
        <v>0</v>
      </c>
      <c r="I37" s="170">
        <v>0</v>
      </c>
      <c r="J37" s="170">
        <v>0</v>
      </c>
      <c r="K37" s="170">
        <v>47</v>
      </c>
      <c r="L37" s="170">
        <v>75</v>
      </c>
      <c r="M37" s="209">
        <v>204</v>
      </c>
      <c r="N37" s="209">
        <v>153</v>
      </c>
      <c r="O37" s="142">
        <f t="shared" si="0"/>
        <v>532</v>
      </c>
    </row>
    <row r="38" spans="1:15" ht="21" customHeight="1" x14ac:dyDescent="0.25">
      <c r="A38" s="246"/>
      <c r="B38" s="9" t="s">
        <v>44</v>
      </c>
      <c r="C38" s="24">
        <v>0</v>
      </c>
      <c r="D38" s="26">
        <v>1</v>
      </c>
      <c r="E38" s="41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9</v>
      </c>
      <c r="L38" s="46">
        <v>4</v>
      </c>
      <c r="M38" s="208">
        <v>2</v>
      </c>
      <c r="N38" s="208">
        <v>1</v>
      </c>
      <c r="O38" s="142">
        <f t="shared" si="0"/>
        <v>17</v>
      </c>
    </row>
    <row r="39" spans="1:15" ht="21" customHeight="1" x14ac:dyDescent="0.25">
      <c r="A39" s="246"/>
      <c r="B39" s="9" t="s">
        <v>45</v>
      </c>
      <c r="C39" s="24">
        <v>0</v>
      </c>
      <c r="D39" s="26">
        <v>0</v>
      </c>
      <c r="E39" s="41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208">
        <v>0</v>
      </c>
      <c r="N39" s="208">
        <v>0</v>
      </c>
      <c r="O39" s="142">
        <f t="shared" si="0"/>
        <v>0</v>
      </c>
    </row>
    <row r="40" spans="1:15" ht="21" customHeight="1" x14ac:dyDescent="0.25">
      <c r="A40" s="246"/>
      <c r="B40" s="9" t="s">
        <v>46</v>
      </c>
      <c r="C40" s="24">
        <v>0</v>
      </c>
      <c r="D40" s="26">
        <v>0</v>
      </c>
      <c r="E40" s="41">
        <v>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208">
        <v>0</v>
      </c>
      <c r="N40" s="208">
        <v>0</v>
      </c>
      <c r="O40" s="142">
        <f t="shared" si="0"/>
        <v>1</v>
      </c>
    </row>
    <row r="41" spans="1:15" ht="21" customHeight="1" x14ac:dyDescent="0.25">
      <c r="A41" s="246"/>
      <c r="B41" s="9" t="s">
        <v>47</v>
      </c>
      <c r="C41" s="24">
        <v>0</v>
      </c>
      <c r="D41" s="26">
        <v>0</v>
      </c>
      <c r="E41" s="41">
        <v>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6</v>
      </c>
      <c r="M41" s="208">
        <v>1</v>
      </c>
      <c r="N41" s="208">
        <v>0</v>
      </c>
      <c r="O41" s="142">
        <f t="shared" si="0"/>
        <v>8</v>
      </c>
    </row>
    <row r="42" spans="1:15" ht="21" customHeight="1" x14ac:dyDescent="0.25">
      <c r="A42" s="246"/>
      <c r="B42" s="9" t="s">
        <v>48</v>
      </c>
      <c r="C42" s="24">
        <v>0</v>
      </c>
      <c r="D42" s="26">
        <v>0</v>
      </c>
      <c r="E42" s="41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208">
        <v>0</v>
      </c>
      <c r="N42" s="208">
        <v>1</v>
      </c>
      <c r="O42" s="142">
        <f t="shared" si="0"/>
        <v>1</v>
      </c>
    </row>
    <row r="43" spans="1:15" ht="21" customHeight="1" x14ac:dyDescent="0.25">
      <c r="A43" s="246"/>
      <c r="B43" s="9" t="s">
        <v>49</v>
      </c>
      <c r="C43" s="24">
        <v>11</v>
      </c>
      <c r="D43" s="26">
        <v>0</v>
      </c>
      <c r="E43" s="41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208">
        <v>0</v>
      </c>
      <c r="N43" s="208">
        <v>0</v>
      </c>
      <c r="O43" s="142">
        <f t="shared" si="0"/>
        <v>11</v>
      </c>
    </row>
    <row r="44" spans="1:15" ht="21" customHeight="1" x14ac:dyDescent="0.25">
      <c r="A44" s="246"/>
      <c r="B44" s="9" t="s">
        <v>50</v>
      </c>
      <c r="C44" s="24">
        <v>0</v>
      </c>
      <c r="D44" s="26">
        <v>0</v>
      </c>
      <c r="E44" s="41">
        <v>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32</v>
      </c>
      <c r="L44" s="46">
        <v>8</v>
      </c>
      <c r="M44" s="208">
        <v>2</v>
      </c>
      <c r="N44" s="208">
        <v>1</v>
      </c>
      <c r="O44" s="142">
        <f t="shared" si="0"/>
        <v>44</v>
      </c>
    </row>
    <row r="45" spans="1:15" ht="21" customHeight="1" x14ac:dyDescent="0.25">
      <c r="A45" s="246"/>
      <c r="B45" s="9" t="s">
        <v>51</v>
      </c>
      <c r="C45" s="24">
        <v>11</v>
      </c>
      <c r="D45" s="26">
        <v>0</v>
      </c>
      <c r="E45" s="41">
        <v>27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6</v>
      </c>
      <c r="L45" s="46">
        <v>57</v>
      </c>
      <c r="M45" s="208">
        <v>198</v>
      </c>
      <c r="N45" s="208">
        <v>149</v>
      </c>
      <c r="O45" s="142">
        <f t="shared" si="0"/>
        <v>448</v>
      </c>
    </row>
    <row r="46" spans="1:15" ht="49.5" customHeight="1" x14ac:dyDescent="0.25">
      <c r="A46" s="223">
        <v>26</v>
      </c>
      <c r="B46" s="5" t="s">
        <v>102</v>
      </c>
      <c r="C46" s="24">
        <v>1</v>
      </c>
      <c r="D46" s="26">
        <v>2</v>
      </c>
      <c r="E46" s="41">
        <v>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208">
        <v>1</v>
      </c>
      <c r="N46" s="208">
        <v>1</v>
      </c>
      <c r="O46" s="142">
        <f t="shared" si="0"/>
        <v>8</v>
      </c>
    </row>
    <row r="47" spans="1:15" ht="43.5" customHeight="1" x14ac:dyDescent="0.25">
      <c r="A47" s="223">
        <v>27</v>
      </c>
      <c r="B47" s="5" t="s">
        <v>103</v>
      </c>
      <c r="C47" s="24">
        <v>11</v>
      </c>
      <c r="D47" s="26">
        <v>9</v>
      </c>
      <c r="E47" s="41">
        <v>7</v>
      </c>
      <c r="F47" s="46">
        <v>0</v>
      </c>
      <c r="G47" s="46">
        <v>0</v>
      </c>
      <c r="H47" s="46">
        <v>0</v>
      </c>
      <c r="I47" s="46">
        <v>0</v>
      </c>
      <c r="J47" s="46">
        <v>2</v>
      </c>
      <c r="K47" s="46">
        <v>2</v>
      </c>
      <c r="L47" s="46">
        <v>0</v>
      </c>
      <c r="M47" s="208">
        <v>1</v>
      </c>
      <c r="N47" s="208">
        <v>2</v>
      </c>
      <c r="O47" s="142">
        <f t="shared" si="0"/>
        <v>34</v>
      </c>
    </row>
    <row r="48" spans="1:15" ht="39.75" customHeight="1" x14ac:dyDescent="0.25">
      <c r="A48" s="223">
        <v>28</v>
      </c>
      <c r="B48" s="5" t="s">
        <v>53</v>
      </c>
      <c r="C48" s="24">
        <v>0</v>
      </c>
      <c r="D48" s="26">
        <v>0</v>
      </c>
      <c r="E48" s="41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846</v>
      </c>
      <c r="L48" s="46">
        <v>0</v>
      </c>
      <c r="M48" s="208">
        <v>0</v>
      </c>
      <c r="N48" s="208">
        <v>0</v>
      </c>
      <c r="O48" s="142">
        <f t="shared" si="0"/>
        <v>846</v>
      </c>
    </row>
    <row r="49" spans="1:15" ht="59.25" customHeight="1" x14ac:dyDescent="0.25">
      <c r="A49" s="224">
        <v>29</v>
      </c>
      <c r="B49" s="5" t="s">
        <v>202</v>
      </c>
      <c r="C49" s="170">
        <v>1191</v>
      </c>
      <c r="D49" s="170">
        <v>1186</v>
      </c>
      <c r="E49" s="170">
        <v>1213</v>
      </c>
      <c r="F49" s="170">
        <v>1213</v>
      </c>
      <c r="G49" s="170">
        <v>1213</v>
      </c>
      <c r="H49" s="170">
        <v>1213</v>
      </c>
      <c r="I49" s="170">
        <v>1213</v>
      </c>
      <c r="J49" s="170">
        <v>1153</v>
      </c>
      <c r="K49" s="170">
        <v>1152</v>
      </c>
      <c r="L49" s="170">
        <v>1189</v>
      </c>
      <c r="M49" s="209">
        <v>1316</v>
      </c>
      <c r="N49" s="209">
        <v>1402</v>
      </c>
      <c r="O49" s="172">
        <f>N49</f>
        <v>1402</v>
      </c>
    </row>
    <row r="50" spans="1:15" x14ac:dyDescent="0.25"/>
    <row r="51" spans="1:15" hidden="1" x14ac:dyDescent="0.25"/>
    <row r="52" spans="1:15" hidden="1" x14ac:dyDescent="0.25"/>
    <row r="53" spans="1:15" hidden="1" x14ac:dyDescent="0.25"/>
    <row r="54" spans="1:15" hidden="1" x14ac:dyDescent="0.25"/>
    <row r="55" spans="1:15" hidden="1" x14ac:dyDescent="0.25"/>
    <row r="56" spans="1:15" hidden="1" x14ac:dyDescent="0.25"/>
    <row r="57" spans="1:15" hidden="1" x14ac:dyDescent="0.25"/>
    <row r="58" spans="1:15" hidden="1" x14ac:dyDescent="0.25"/>
    <row r="59" spans="1:15" hidden="1" x14ac:dyDescent="0.25"/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</sheetData>
  <protectedRanges>
    <protectedRange sqref="A53:XFD172 M6:N49" name="Rango1"/>
  </protectedRanges>
  <mergeCells count="7">
    <mergeCell ref="A1:O1"/>
    <mergeCell ref="A2:O2"/>
    <mergeCell ref="A4:O4"/>
    <mergeCell ref="A19:A21"/>
    <mergeCell ref="A26:A29"/>
    <mergeCell ref="A31:A33"/>
    <mergeCell ref="A37:A45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&amp;C&amp;"Arial Narrow,Normal"
&amp;16Contraloria del Poder Judicial del Estado de Tlaxcala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0000"/>
  </sheetPr>
  <dimension ref="A1:P197"/>
  <sheetViews>
    <sheetView topLeftCell="A4" zoomScaleNormal="100" workbookViewId="0">
      <selection activeCell="A2" sqref="A2:O2"/>
    </sheetView>
  </sheetViews>
  <sheetFormatPr baseColWidth="10" defaultColWidth="0" defaultRowHeight="18" zeroHeight="1" x14ac:dyDescent="0.25"/>
  <cols>
    <col min="1" max="1" width="4.85546875" style="10" bestFit="1" customWidth="1"/>
    <col min="2" max="2" width="36.7109375" style="62" customWidth="1"/>
    <col min="3" max="12" width="8.5703125" style="226" customWidth="1"/>
    <col min="13" max="13" width="14.5703125" style="226" customWidth="1"/>
    <col min="14" max="14" width="8.5703125" style="226" customWidth="1"/>
    <col min="15" max="15" width="16.7109375" style="10" bestFit="1" customWidth="1"/>
    <col min="16" max="16" width="14.140625" style="10" bestFit="1" customWidth="1"/>
    <col min="17" max="16384" width="11.42578125" style="10" hidden="1"/>
  </cols>
  <sheetData>
    <row r="1" spans="1:15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ht="31.5" customHeight="1" x14ac:dyDescent="0.25">
      <c r="A2" s="237" t="s">
        <v>116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20.25" x14ac:dyDescent="0.25">
      <c r="A3" s="66"/>
      <c r="B3" s="7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67"/>
    </row>
    <row r="4" spans="1:15" ht="18.75" customHeight="1" x14ac:dyDescent="0.25">
      <c r="A4" s="238" t="s">
        <v>72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</row>
    <row r="5" spans="1:15" ht="33" customHeight="1" x14ac:dyDescent="0.25">
      <c r="A5" s="1" t="s">
        <v>1</v>
      </c>
      <c r="B5" s="2" t="s">
        <v>2</v>
      </c>
      <c r="C5" s="44" t="s">
        <v>60</v>
      </c>
      <c r="D5" s="44" t="s">
        <v>61</v>
      </c>
      <c r="E5" s="44" t="s">
        <v>62</v>
      </c>
      <c r="F5" s="45" t="s">
        <v>63</v>
      </c>
      <c r="G5" s="45" t="s">
        <v>64</v>
      </c>
      <c r="H5" s="45" t="s">
        <v>65</v>
      </c>
      <c r="I5" s="45" t="s">
        <v>66</v>
      </c>
      <c r="J5" s="45" t="s">
        <v>67</v>
      </c>
      <c r="K5" s="45" t="s">
        <v>68</v>
      </c>
      <c r="L5" s="45" t="s">
        <v>69</v>
      </c>
      <c r="M5" s="45" t="s">
        <v>70</v>
      </c>
      <c r="N5" s="45" t="s">
        <v>71</v>
      </c>
      <c r="O5" s="2" t="s">
        <v>3</v>
      </c>
    </row>
    <row r="6" spans="1:15" ht="26.25" customHeight="1" x14ac:dyDescent="0.25">
      <c r="A6" s="223">
        <v>1</v>
      </c>
      <c r="B6" s="5" t="s">
        <v>4</v>
      </c>
      <c r="C6" s="24">
        <v>100</v>
      </c>
      <c r="D6" s="41">
        <v>91</v>
      </c>
      <c r="E6" s="41">
        <v>80</v>
      </c>
      <c r="F6" s="46">
        <v>0</v>
      </c>
      <c r="G6" s="46">
        <v>0</v>
      </c>
      <c r="H6" s="46">
        <v>0</v>
      </c>
      <c r="I6" s="46">
        <v>0</v>
      </c>
      <c r="J6" s="46">
        <v>64</v>
      </c>
      <c r="K6" s="46">
        <v>171</v>
      </c>
      <c r="L6" s="208">
        <v>118</v>
      </c>
      <c r="M6" s="208">
        <v>108</v>
      </c>
      <c r="N6" s="278">
        <v>64</v>
      </c>
      <c r="O6" s="142">
        <f>SUM(C6:N6)</f>
        <v>796</v>
      </c>
    </row>
    <row r="7" spans="1:15" ht="26.25" customHeight="1" x14ac:dyDescent="0.25">
      <c r="A7" s="223">
        <v>2</v>
      </c>
      <c r="B7" s="5" t="s">
        <v>5</v>
      </c>
      <c r="C7" s="24">
        <v>89</v>
      </c>
      <c r="D7" s="41">
        <v>86</v>
      </c>
      <c r="E7" s="41">
        <v>78</v>
      </c>
      <c r="F7" s="46">
        <v>0</v>
      </c>
      <c r="G7" s="46">
        <v>0</v>
      </c>
      <c r="H7" s="46">
        <v>0</v>
      </c>
      <c r="I7" s="46">
        <v>0</v>
      </c>
      <c r="J7" s="46">
        <v>62</v>
      </c>
      <c r="K7" s="46">
        <v>168</v>
      </c>
      <c r="L7" s="208">
        <v>115</v>
      </c>
      <c r="M7" s="208">
        <v>98</v>
      </c>
      <c r="N7" s="279">
        <v>64</v>
      </c>
      <c r="O7" s="142">
        <f t="shared" ref="O7:O48" si="0">SUM(C7:N7)</f>
        <v>760</v>
      </c>
    </row>
    <row r="8" spans="1:15" ht="31.5" x14ac:dyDescent="0.25">
      <c r="A8" s="223">
        <v>3</v>
      </c>
      <c r="B8" s="5" t="s">
        <v>7</v>
      </c>
      <c r="C8" s="24">
        <v>10</v>
      </c>
      <c r="D8" s="41">
        <v>1</v>
      </c>
      <c r="E8" s="41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208">
        <v>0</v>
      </c>
      <c r="M8" s="208">
        <v>0</v>
      </c>
      <c r="N8" s="279">
        <v>0</v>
      </c>
      <c r="O8" s="142">
        <f t="shared" si="0"/>
        <v>11</v>
      </c>
    </row>
    <row r="9" spans="1:15" ht="22.5" customHeight="1" x14ac:dyDescent="0.25">
      <c r="A9" s="223">
        <v>4</v>
      </c>
      <c r="B9" s="5" t="s">
        <v>8</v>
      </c>
      <c r="C9" s="24">
        <v>12</v>
      </c>
      <c r="D9" s="41">
        <v>3</v>
      </c>
      <c r="E9" s="41">
        <v>12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</v>
      </c>
      <c r="L9" s="208">
        <v>3</v>
      </c>
      <c r="M9" s="208">
        <v>5</v>
      </c>
      <c r="N9" s="279">
        <v>0</v>
      </c>
      <c r="O9" s="142">
        <f t="shared" si="0"/>
        <v>44</v>
      </c>
    </row>
    <row r="10" spans="1:15" ht="22.5" customHeight="1" x14ac:dyDescent="0.25">
      <c r="A10" s="223">
        <v>5</v>
      </c>
      <c r="B10" s="5" t="s">
        <v>9</v>
      </c>
      <c r="C10" s="24">
        <v>17</v>
      </c>
      <c r="D10" s="41">
        <v>11</v>
      </c>
      <c r="E10" s="41">
        <v>7</v>
      </c>
      <c r="F10" s="46">
        <v>0</v>
      </c>
      <c r="G10" s="46">
        <v>0</v>
      </c>
      <c r="H10" s="46">
        <v>0</v>
      </c>
      <c r="I10" s="46">
        <v>0</v>
      </c>
      <c r="J10" s="46">
        <v>1</v>
      </c>
      <c r="K10" s="46">
        <v>13</v>
      </c>
      <c r="L10" s="208">
        <v>14</v>
      </c>
      <c r="M10" s="208">
        <v>18</v>
      </c>
      <c r="N10" s="279">
        <v>0</v>
      </c>
      <c r="O10" s="142">
        <f t="shared" si="0"/>
        <v>81</v>
      </c>
    </row>
    <row r="11" spans="1:15" ht="22.5" customHeight="1" x14ac:dyDescent="0.25">
      <c r="A11" s="223">
        <v>6</v>
      </c>
      <c r="B11" s="5" t="s">
        <v>10</v>
      </c>
      <c r="C11" s="24">
        <v>5</v>
      </c>
      <c r="D11" s="41">
        <v>7</v>
      </c>
      <c r="E11" s="41">
        <v>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</v>
      </c>
      <c r="L11" s="208">
        <v>7</v>
      </c>
      <c r="M11" s="208">
        <v>10</v>
      </c>
      <c r="N11" s="279">
        <v>5</v>
      </c>
      <c r="O11" s="142">
        <f t="shared" si="0"/>
        <v>43</v>
      </c>
    </row>
    <row r="12" spans="1:15" ht="22.5" customHeight="1" x14ac:dyDescent="0.25">
      <c r="A12" s="223">
        <v>7</v>
      </c>
      <c r="B12" s="5" t="s">
        <v>11</v>
      </c>
      <c r="C12" s="24">
        <v>4</v>
      </c>
      <c r="D12" s="41">
        <v>4</v>
      </c>
      <c r="E12" s="41">
        <v>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208">
        <v>1</v>
      </c>
      <c r="M12" s="208">
        <v>18</v>
      </c>
      <c r="N12" s="279">
        <v>7</v>
      </c>
      <c r="O12" s="142">
        <f t="shared" si="0"/>
        <v>35</v>
      </c>
    </row>
    <row r="13" spans="1:15" ht="22.5" customHeight="1" x14ac:dyDescent="0.25">
      <c r="A13" s="223">
        <v>8</v>
      </c>
      <c r="B13" s="5" t="s">
        <v>12</v>
      </c>
      <c r="C13" s="24">
        <v>274</v>
      </c>
      <c r="D13" s="41">
        <v>241</v>
      </c>
      <c r="E13" s="41">
        <v>165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270</v>
      </c>
      <c r="L13" s="208">
        <v>315</v>
      </c>
      <c r="M13" s="208">
        <v>306</v>
      </c>
      <c r="N13" s="279">
        <v>0</v>
      </c>
      <c r="O13" s="142">
        <f t="shared" si="0"/>
        <v>1571</v>
      </c>
    </row>
    <row r="14" spans="1:15" ht="22.5" customHeight="1" x14ac:dyDescent="0.25">
      <c r="A14" s="223">
        <v>9</v>
      </c>
      <c r="B14" s="5" t="s">
        <v>13</v>
      </c>
      <c r="C14" s="24">
        <v>746</v>
      </c>
      <c r="D14" s="41">
        <v>639</v>
      </c>
      <c r="E14" s="41">
        <v>536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820</v>
      </c>
      <c r="L14" s="208">
        <v>800</v>
      </c>
      <c r="M14" s="208">
        <v>688</v>
      </c>
      <c r="N14" s="279">
        <v>159</v>
      </c>
      <c r="O14" s="142">
        <f t="shared" si="0"/>
        <v>4388</v>
      </c>
    </row>
    <row r="15" spans="1:15" ht="54" customHeight="1" x14ac:dyDescent="0.25">
      <c r="A15" s="223">
        <v>10</v>
      </c>
      <c r="B15" s="5" t="s">
        <v>14</v>
      </c>
      <c r="C15" s="24">
        <v>695</v>
      </c>
      <c r="D15" s="41">
        <v>636</v>
      </c>
      <c r="E15" s="41">
        <v>507</v>
      </c>
      <c r="F15" s="46">
        <v>0</v>
      </c>
      <c r="G15" s="46">
        <v>0</v>
      </c>
      <c r="H15" s="46">
        <v>0</v>
      </c>
      <c r="I15" s="46">
        <v>0</v>
      </c>
      <c r="J15" s="46">
        <v>801</v>
      </c>
      <c r="K15" s="46">
        <v>654</v>
      </c>
      <c r="L15" s="208">
        <v>778</v>
      </c>
      <c r="M15" s="208">
        <v>717</v>
      </c>
      <c r="N15" s="279">
        <v>432</v>
      </c>
      <c r="O15" s="142">
        <f t="shared" si="0"/>
        <v>5220</v>
      </c>
    </row>
    <row r="16" spans="1:15" ht="27" customHeight="1" x14ac:dyDescent="0.25">
      <c r="A16" s="224">
        <v>11</v>
      </c>
      <c r="B16" s="5" t="s">
        <v>15</v>
      </c>
      <c r="C16" s="170">
        <v>265</v>
      </c>
      <c r="D16" s="170">
        <v>220</v>
      </c>
      <c r="E16" s="170">
        <v>132</v>
      </c>
      <c r="F16" s="170">
        <v>0</v>
      </c>
      <c r="G16" s="170">
        <v>0</v>
      </c>
      <c r="H16" s="170">
        <v>0</v>
      </c>
      <c r="I16" s="170">
        <v>0</v>
      </c>
      <c r="J16" s="170">
        <v>8</v>
      </c>
      <c r="K16" s="170">
        <v>98</v>
      </c>
      <c r="L16" s="209">
        <v>225</v>
      </c>
      <c r="M16" s="209">
        <v>293</v>
      </c>
      <c r="N16" s="280">
        <v>120</v>
      </c>
      <c r="O16" s="142">
        <f>SUM(C16:N16)</f>
        <v>1361</v>
      </c>
    </row>
    <row r="17" spans="1:15" ht="52.5" customHeight="1" x14ac:dyDescent="0.25">
      <c r="A17" s="223">
        <v>12</v>
      </c>
      <c r="B17" s="5" t="s">
        <v>21</v>
      </c>
      <c r="C17" s="24">
        <v>846</v>
      </c>
      <c r="D17" s="41">
        <v>716</v>
      </c>
      <c r="E17" s="41">
        <v>449</v>
      </c>
      <c r="F17" s="46">
        <v>0</v>
      </c>
      <c r="G17" s="46">
        <v>0</v>
      </c>
      <c r="H17" s="46">
        <v>0</v>
      </c>
      <c r="I17" s="46">
        <v>0</v>
      </c>
      <c r="J17" s="46">
        <v>678</v>
      </c>
      <c r="K17" s="46">
        <v>736</v>
      </c>
      <c r="L17" s="208">
        <v>830</v>
      </c>
      <c r="M17" s="208">
        <v>719</v>
      </c>
      <c r="N17" s="278">
        <v>330</v>
      </c>
      <c r="O17" s="142">
        <f t="shared" si="0"/>
        <v>5304</v>
      </c>
    </row>
    <row r="18" spans="1:15" ht="51.75" customHeight="1" x14ac:dyDescent="0.25">
      <c r="A18" s="223">
        <v>13</v>
      </c>
      <c r="B18" s="5" t="s">
        <v>22</v>
      </c>
      <c r="C18" s="24">
        <v>120</v>
      </c>
      <c r="D18" s="41">
        <v>109</v>
      </c>
      <c r="E18" s="41">
        <v>449</v>
      </c>
      <c r="F18" s="46">
        <v>0</v>
      </c>
      <c r="G18" s="46">
        <v>0</v>
      </c>
      <c r="H18" s="46">
        <v>0</v>
      </c>
      <c r="I18" s="46">
        <v>0</v>
      </c>
      <c r="J18" s="46">
        <v>678</v>
      </c>
      <c r="K18" s="46">
        <v>736</v>
      </c>
      <c r="L18" s="208">
        <v>830</v>
      </c>
      <c r="M18" s="208">
        <v>719</v>
      </c>
      <c r="N18" s="278">
        <v>330</v>
      </c>
      <c r="O18" s="142">
        <f t="shared" si="0"/>
        <v>3971</v>
      </c>
    </row>
    <row r="19" spans="1:15" s="83" customFormat="1" ht="22.5" customHeight="1" x14ac:dyDescent="0.25">
      <c r="A19" s="240">
        <v>14</v>
      </c>
      <c r="B19" s="80" t="s">
        <v>23</v>
      </c>
      <c r="C19" s="170">
        <v>55</v>
      </c>
      <c r="D19" s="170">
        <v>63</v>
      </c>
      <c r="E19" s="170">
        <v>42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70">
        <v>32</v>
      </c>
      <c r="L19" s="209">
        <v>59</v>
      </c>
      <c r="M19" s="209">
        <v>57</v>
      </c>
      <c r="N19" s="280">
        <v>58</v>
      </c>
      <c r="O19" s="81">
        <f t="shared" si="0"/>
        <v>366</v>
      </c>
    </row>
    <row r="20" spans="1:15" s="83" customFormat="1" ht="22.5" customHeight="1" x14ac:dyDescent="0.25">
      <c r="A20" s="246"/>
      <c r="B20" s="82" t="s">
        <v>24</v>
      </c>
      <c r="C20" s="24">
        <v>30</v>
      </c>
      <c r="D20" s="225">
        <v>37</v>
      </c>
      <c r="E20" s="225">
        <v>25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13</v>
      </c>
      <c r="L20" s="208">
        <v>28</v>
      </c>
      <c r="M20" s="208">
        <v>34</v>
      </c>
      <c r="N20" s="281">
        <v>38</v>
      </c>
      <c r="O20" s="81">
        <f t="shared" si="0"/>
        <v>205</v>
      </c>
    </row>
    <row r="21" spans="1:15" s="83" customFormat="1" ht="22.5" customHeight="1" x14ac:dyDescent="0.25">
      <c r="A21" s="241"/>
      <c r="B21" s="82" t="s">
        <v>25</v>
      </c>
      <c r="C21" s="24">
        <v>25</v>
      </c>
      <c r="D21" s="225">
        <v>26</v>
      </c>
      <c r="E21" s="225">
        <v>17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19</v>
      </c>
      <c r="L21" s="208">
        <v>31</v>
      </c>
      <c r="M21" s="208">
        <v>23</v>
      </c>
      <c r="N21" s="282">
        <v>20</v>
      </c>
      <c r="O21" s="81">
        <f t="shared" si="0"/>
        <v>161</v>
      </c>
    </row>
    <row r="22" spans="1:15" ht="32.25" customHeight="1" x14ac:dyDescent="0.25">
      <c r="A22" s="223">
        <v>15</v>
      </c>
      <c r="B22" s="5" t="s">
        <v>28</v>
      </c>
      <c r="C22" s="24">
        <v>3</v>
      </c>
      <c r="D22" s="41">
        <v>6</v>
      </c>
      <c r="E22" s="41">
        <v>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2</v>
      </c>
      <c r="L22" s="208">
        <v>4</v>
      </c>
      <c r="M22" s="208">
        <v>2</v>
      </c>
      <c r="N22" s="282">
        <v>0</v>
      </c>
      <c r="O22" s="142">
        <f t="shared" si="0"/>
        <v>22</v>
      </c>
    </row>
    <row r="23" spans="1:15" ht="30" customHeight="1" x14ac:dyDescent="0.25">
      <c r="A23" s="223">
        <v>16</v>
      </c>
      <c r="B23" s="5" t="s">
        <v>100</v>
      </c>
      <c r="C23" s="24">
        <v>3</v>
      </c>
      <c r="D23" s="41">
        <v>5</v>
      </c>
      <c r="E23" s="41">
        <v>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4</v>
      </c>
      <c r="L23" s="208">
        <v>2</v>
      </c>
      <c r="M23" s="208">
        <v>1</v>
      </c>
      <c r="N23" s="282">
        <v>0</v>
      </c>
      <c r="O23" s="142">
        <f t="shared" si="0"/>
        <v>21</v>
      </c>
    </row>
    <row r="24" spans="1:15" ht="34.5" customHeight="1" x14ac:dyDescent="0.25">
      <c r="A24" s="223">
        <v>17</v>
      </c>
      <c r="B24" s="5" t="s">
        <v>30</v>
      </c>
      <c r="C24" s="24">
        <v>3</v>
      </c>
      <c r="D24" s="41">
        <v>0</v>
      </c>
      <c r="E24" s="41">
        <v>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1</v>
      </c>
      <c r="L24" s="208">
        <v>0</v>
      </c>
      <c r="M24" s="208">
        <v>1</v>
      </c>
      <c r="N24" s="282">
        <v>0</v>
      </c>
      <c r="O24" s="142">
        <f t="shared" si="0"/>
        <v>7</v>
      </c>
    </row>
    <row r="25" spans="1:15" ht="37.5" customHeight="1" x14ac:dyDescent="0.25">
      <c r="A25" s="223">
        <v>18</v>
      </c>
      <c r="B25" s="5" t="s">
        <v>31</v>
      </c>
      <c r="C25" s="24">
        <v>3</v>
      </c>
      <c r="D25" s="41">
        <v>0</v>
      </c>
      <c r="E25" s="41">
        <v>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3</v>
      </c>
      <c r="L25" s="208">
        <v>0</v>
      </c>
      <c r="M25" s="208">
        <v>1</v>
      </c>
      <c r="N25" s="282">
        <v>1</v>
      </c>
      <c r="O25" s="142">
        <f t="shared" si="0"/>
        <v>9</v>
      </c>
    </row>
    <row r="26" spans="1:15" ht="35.25" customHeight="1" x14ac:dyDescent="0.25">
      <c r="A26" s="240">
        <v>19</v>
      </c>
      <c r="B26" s="5" t="s">
        <v>32</v>
      </c>
      <c r="C26" s="170">
        <v>0</v>
      </c>
      <c r="D26" s="170">
        <v>0</v>
      </c>
      <c r="E26" s="170">
        <v>1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0</v>
      </c>
      <c r="L26" s="209">
        <v>1</v>
      </c>
      <c r="M26" s="209">
        <v>1</v>
      </c>
      <c r="N26" s="280">
        <v>2</v>
      </c>
      <c r="O26" s="142">
        <f t="shared" si="0"/>
        <v>5</v>
      </c>
    </row>
    <row r="27" spans="1:15" ht="22.5" customHeight="1" x14ac:dyDescent="0.25">
      <c r="A27" s="246"/>
      <c r="B27" s="9" t="s">
        <v>33</v>
      </c>
      <c r="C27" s="24">
        <v>0</v>
      </c>
      <c r="D27" s="41">
        <v>0</v>
      </c>
      <c r="E27" s="41">
        <v>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208">
        <v>1</v>
      </c>
      <c r="M27" s="208">
        <v>1</v>
      </c>
      <c r="N27" s="281">
        <v>2</v>
      </c>
      <c r="O27" s="142">
        <f t="shared" si="0"/>
        <v>5</v>
      </c>
    </row>
    <row r="28" spans="1:15" ht="22.5" customHeight="1" x14ac:dyDescent="0.25">
      <c r="A28" s="246"/>
      <c r="B28" s="9" t="s">
        <v>34</v>
      </c>
      <c r="C28" s="24">
        <v>0</v>
      </c>
      <c r="D28" s="41">
        <v>0</v>
      </c>
      <c r="E28" s="41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208">
        <v>0</v>
      </c>
      <c r="M28" s="208">
        <v>0</v>
      </c>
      <c r="N28" s="282">
        <v>0</v>
      </c>
      <c r="O28" s="142">
        <f t="shared" si="0"/>
        <v>0</v>
      </c>
    </row>
    <row r="29" spans="1:15" ht="22.5" customHeight="1" x14ac:dyDescent="0.25">
      <c r="A29" s="241"/>
      <c r="B29" s="9" t="s">
        <v>35</v>
      </c>
      <c r="C29" s="24">
        <v>0</v>
      </c>
      <c r="D29" s="41">
        <v>0</v>
      </c>
      <c r="E29" s="41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208">
        <v>0</v>
      </c>
      <c r="M29" s="208">
        <v>0</v>
      </c>
      <c r="N29" s="282">
        <v>0</v>
      </c>
      <c r="O29" s="142">
        <f t="shared" si="0"/>
        <v>0</v>
      </c>
    </row>
    <row r="30" spans="1:15" ht="22.5" customHeight="1" x14ac:dyDescent="0.25">
      <c r="A30" s="223">
        <v>20</v>
      </c>
      <c r="B30" s="5" t="s">
        <v>36</v>
      </c>
      <c r="C30" s="24">
        <v>1</v>
      </c>
      <c r="D30" s="41">
        <v>0</v>
      </c>
      <c r="E30" s="41">
        <v>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208">
        <v>4</v>
      </c>
      <c r="M30" s="208">
        <v>0</v>
      </c>
      <c r="N30" s="282">
        <v>1</v>
      </c>
      <c r="O30" s="142">
        <f t="shared" si="0"/>
        <v>7</v>
      </c>
    </row>
    <row r="31" spans="1:15" ht="22.5" customHeight="1" x14ac:dyDescent="0.25">
      <c r="A31" s="240">
        <v>21</v>
      </c>
      <c r="B31" s="5" t="s">
        <v>37</v>
      </c>
      <c r="C31" s="170">
        <v>0</v>
      </c>
      <c r="D31" s="170">
        <v>0</v>
      </c>
      <c r="E31" s="170">
        <v>0</v>
      </c>
      <c r="F31" s="170">
        <v>0</v>
      </c>
      <c r="G31" s="170">
        <v>0</v>
      </c>
      <c r="H31" s="170">
        <v>0</v>
      </c>
      <c r="I31" s="170">
        <v>0</v>
      </c>
      <c r="J31" s="170">
        <v>0</v>
      </c>
      <c r="K31" s="170">
        <v>0</v>
      </c>
      <c r="L31" s="209">
        <v>0</v>
      </c>
      <c r="M31" s="209">
        <v>0</v>
      </c>
      <c r="N31" s="280">
        <v>0</v>
      </c>
      <c r="O31" s="142">
        <f t="shared" si="0"/>
        <v>0</v>
      </c>
    </row>
    <row r="32" spans="1:15" ht="25.5" customHeight="1" x14ac:dyDescent="0.25">
      <c r="A32" s="246"/>
      <c r="B32" s="9" t="s">
        <v>38</v>
      </c>
      <c r="C32" s="24">
        <v>0</v>
      </c>
      <c r="D32" s="41">
        <v>0</v>
      </c>
      <c r="E32" s="41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208">
        <v>0</v>
      </c>
      <c r="M32" s="208">
        <v>0</v>
      </c>
      <c r="N32" s="281">
        <v>0</v>
      </c>
      <c r="O32" s="142">
        <f t="shared" si="0"/>
        <v>0</v>
      </c>
    </row>
    <row r="33" spans="1:15" ht="25.5" customHeight="1" x14ac:dyDescent="0.25">
      <c r="A33" s="241"/>
      <c r="B33" s="9" t="s">
        <v>39</v>
      </c>
      <c r="C33" s="24">
        <v>0</v>
      </c>
      <c r="D33" s="41">
        <v>0</v>
      </c>
      <c r="E33" s="41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208">
        <v>0</v>
      </c>
      <c r="M33" s="208">
        <v>0</v>
      </c>
      <c r="N33" s="282">
        <v>0</v>
      </c>
      <c r="O33" s="142">
        <f t="shared" si="0"/>
        <v>0</v>
      </c>
    </row>
    <row r="34" spans="1:15" ht="25.5" customHeight="1" x14ac:dyDescent="0.25">
      <c r="A34" s="223">
        <v>22</v>
      </c>
      <c r="B34" s="5" t="s">
        <v>40</v>
      </c>
      <c r="C34" s="24">
        <v>0</v>
      </c>
      <c r="D34" s="41">
        <v>0</v>
      </c>
      <c r="E34" s="41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208">
        <v>0</v>
      </c>
      <c r="M34" s="208">
        <v>0</v>
      </c>
      <c r="N34" s="282">
        <v>0</v>
      </c>
      <c r="O34" s="142">
        <f t="shared" si="0"/>
        <v>0</v>
      </c>
    </row>
    <row r="35" spans="1:15" ht="25.5" customHeight="1" x14ac:dyDescent="0.25">
      <c r="A35" s="223">
        <v>23</v>
      </c>
      <c r="B35" s="5" t="s">
        <v>41</v>
      </c>
      <c r="C35" s="24">
        <v>0</v>
      </c>
      <c r="D35" s="41">
        <v>0</v>
      </c>
      <c r="E35" s="41">
        <v>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</v>
      </c>
      <c r="L35" s="208">
        <v>0</v>
      </c>
      <c r="M35" s="208">
        <v>0</v>
      </c>
      <c r="N35" s="282">
        <v>0</v>
      </c>
      <c r="O35" s="142">
        <f t="shared" si="0"/>
        <v>2</v>
      </c>
    </row>
    <row r="36" spans="1:15" ht="39" customHeight="1" x14ac:dyDescent="0.25">
      <c r="A36" s="223">
        <v>24</v>
      </c>
      <c r="B36" s="5" t="s">
        <v>42</v>
      </c>
      <c r="C36" s="24">
        <v>6</v>
      </c>
      <c r="D36" s="41">
        <v>5</v>
      </c>
      <c r="E36" s="41">
        <v>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208">
        <v>0</v>
      </c>
      <c r="M36" s="208">
        <v>0</v>
      </c>
      <c r="N36" s="282">
        <v>5</v>
      </c>
      <c r="O36" s="142">
        <f t="shared" si="0"/>
        <v>20</v>
      </c>
    </row>
    <row r="37" spans="1:15" ht="47.25" x14ac:dyDescent="0.25">
      <c r="A37" s="240">
        <v>25</v>
      </c>
      <c r="B37" s="5" t="s">
        <v>193</v>
      </c>
      <c r="C37" s="170">
        <v>60</v>
      </c>
      <c r="D37" s="170">
        <v>5</v>
      </c>
      <c r="E37" s="170">
        <v>5</v>
      </c>
      <c r="F37" s="170">
        <v>0</v>
      </c>
      <c r="G37" s="170">
        <v>0</v>
      </c>
      <c r="H37" s="170">
        <v>0</v>
      </c>
      <c r="I37" s="170">
        <v>0</v>
      </c>
      <c r="J37" s="170">
        <v>264</v>
      </c>
      <c r="K37" s="170">
        <v>5</v>
      </c>
      <c r="L37" s="209">
        <v>64</v>
      </c>
      <c r="M37" s="209">
        <v>44</v>
      </c>
      <c r="N37" s="280">
        <v>8</v>
      </c>
      <c r="O37" s="142">
        <f t="shared" si="0"/>
        <v>455</v>
      </c>
    </row>
    <row r="38" spans="1:15" ht="21" customHeight="1" x14ac:dyDescent="0.25">
      <c r="A38" s="246"/>
      <c r="B38" s="9" t="s">
        <v>44</v>
      </c>
      <c r="C38" s="24">
        <v>3</v>
      </c>
      <c r="D38" s="41">
        <v>5</v>
      </c>
      <c r="E38" s="41">
        <v>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</v>
      </c>
      <c r="L38" s="208">
        <v>3</v>
      </c>
      <c r="M38" s="208">
        <v>8</v>
      </c>
      <c r="N38" s="279">
        <v>0</v>
      </c>
      <c r="O38" s="142">
        <f t="shared" si="0"/>
        <v>23</v>
      </c>
    </row>
    <row r="39" spans="1:15" ht="21" customHeight="1" x14ac:dyDescent="0.25">
      <c r="A39" s="246"/>
      <c r="B39" s="9" t="s">
        <v>45</v>
      </c>
      <c r="C39" s="24">
        <v>0</v>
      </c>
      <c r="D39" s="41">
        <v>0</v>
      </c>
      <c r="E39" s="41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208">
        <v>0</v>
      </c>
      <c r="M39" s="208">
        <v>0</v>
      </c>
      <c r="N39" s="279">
        <v>0</v>
      </c>
      <c r="O39" s="142">
        <f t="shared" si="0"/>
        <v>0</v>
      </c>
    </row>
    <row r="40" spans="1:15" ht="21" customHeight="1" x14ac:dyDescent="0.25">
      <c r="A40" s="246"/>
      <c r="B40" s="9" t="s">
        <v>46</v>
      </c>
      <c r="C40" s="24">
        <v>0</v>
      </c>
      <c r="D40" s="41">
        <v>0</v>
      </c>
      <c r="E40" s="41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208">
        <v>0</v>
      </c>
      <c r="M40" s="208">
        <v>0</v>
      </c>
      <c r="N40" s="279">
        <v>0</v>
      </c>
      <c r="O40" s="142">
        <f t="shared" si="0"/>
        <v>0</v>
      </c>
    </row>
    <row r="41" spans="1:15" ht="21" customHeight="1" x14ac:dyDescent="0.25">
      <c r="A41" s="246"/>
      <c r="B41" s="9" t="s">
        <v>47</v>
      </c>
      <c r="C41" s="24">
        <v>0</v>
      </c>
      <c r="D41" s="41">
        <v>0</v>
      </c>
      <c r="E41" s="41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</v>
      </c>
      <c r="L41" s="208">
        <v>0</v>
      </c>
      <c r="M41" s="208">
        <v>0</v>
      </c>
      <c r="N41" s="279">
        <v>0</v>
      </c>
      <c r="O41" s="142">
        <f t="shared" si="0"/>
        <v>1</v>
      </c>
    </row>
    <row r="42" spans="1:15" ht="21" customHeight="1" x14ac:dyDescent="0.25">
      <c r="A42" s="246"/>
      <c r="B42" s="9" t="s">
        <v>48</v>
      </c>
      <c r="C42" s="24">
        <v>1</v>
      </c>
      <c r="D42" s="41">
        <v>0</v>
      </c>
      <c r="E42" s="41">
        <v>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2</v>
      </c>
      <c r="L42" s="208">
        <v>2</v>
      </c>
      <c r="M42" s="208">
        <v>0</v>
      </c>
      <c r="N42" s="279">
        <v>1</v>
      </c>
      <c r="O42" s="142">
        <f t="shared" si="0"/>
        <v>7</v>
      </c>
    </row>
    <row r="43" spans="1:15" ht="21" customHeight="1" x14ac:dyDescent="0.25">
      <c r="A43" s="246"/>
      <c r="B43" s="9" t="s">
        <v>49</v>
      </c>
      <c r="C43" s="24">
        <v>0</v>
      </c>
      <c r="D43" s="41">
        <v>0</v>
      </c>
      <c r="E43" s="41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208">
        <v>0</v>
      </c>
      <c r="M43" s="208">
        <v>0</v>
      </c>
      <c r="N43" s="279">
        <v>0</v>
      </c>
      <c r="O43" s="142">
        <f t="shared" si="0"/>
        <v>0</v>
      </c>
    </row>
    <row r="44" spans="1:15" ht="21" customHeight="1" x14ac:dyDescent="0.25">
      <c r="A44" s="246"/>
      <c r="B44" s="9" t="s">
        <v>50</v>
      </c>
      <c r="C44" s="24">
        <v>0</v>
      </c>
      <c r="D44" s="41">
        <v>0</v>
      </c>
      <c r="E44" s="41">
        <v>2</v>
      </c>
      <c r="F44" s="46">
        <v>0</v>
      </c>
      <c r="G44" s="46">
        <v>0</v>
      </c>
      <c r="H44" s="46">
        <v>0</v>
      </c>
      <c r="I44" s="46">
        <v>0</v>
      </c>
      <c r="J44" s="46">
        <v>18</v>
      </c>
      <c r="K44" s="46">
        <v>0</v>
      </c>
      <c r="L44" s="208">
        <v>9</v>
      </c>
      <c r="M44" s="208">
        <v>3</v>
      </c>
      <c r="N44" s="279">
        <v>0</v>
      </c>
      <c r="O44" s="142">
        <f t="shared" si="0"/>
        <v>32</v>
      </c>
    </row>
    <row r="45" spans="1:15" ht="21" customHeight="1" x14ac:dyDescent="0.25">
      <c r="A45" s="246"/>
      <c r="B45" s="9" t="s">
        <v>51</v>
      </c>
      <c r="C45" s="24">
        <v>56</v>
      </c>
      <c r="D45" s="41">
        <v>0</v>
      </c>
      <c r="E45" s="41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246</v>
      </c>
      <c r="K45" s="46">
        <v>0</v>
      </c>
      <c r="L45" s="208">
        <v>50</v>
      </c>
      <c r="M45" s="208">
        <v>33</v>
      </c>
      <c r="N45" s="279">
        <v>7</v>
      </c>
      <c r="O45" s="142">
        <f t="shared" si="0"/>
        <v>392</v>
      </c>
    </row>
    <row r="46" spans="1:15" ht="49.5" customHeight="1" x14ac:dyDescent="0.25">
      <c r="A46" s="223">
        <v>26</v>
      </c>
      <c r="B46" s="5" t="s">
        <v>102</v>
      </c>
      <c r="C46" s="24">
        <v>0</v>
      </c>
      <c r="D46" s="41">
        <v>1</v>
      </c>
      <c r="E46" s="41">
        <v>3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  <c r="K46" s="46">
        <v>0</v>
      </c>
      <c r="L46" s="208">
        <v>3</v>
      </c>
      <c r="M46" s="208">
        <v>0</v>
      </c>
      <c r="N46" s="282">
        <v>1</v>
      </c>
      <c r="O46" s="142">
        <f t="shared" si="0"/>
        <v>9</v>
      </c>
    </row>
    <row r="47" spans="1:15" ht="43.5" customHeight="1" x14ac:dyDescent="0.25">
      <c r="A47" s="223">
        <v>27</v>
      </c>
      <c r="B47" s="5" t="s">
        <v>103</v>
      </c>
      <c r="C47" s="24">
        <v>4</v>
      </c>
      <c r="D47" s="41">
        <v>2</v>
      </c>
      <c r="E47" s="41">
        <v>11</v>
      </c>
      <c r="F47" s="46">
        <v>0</v>
      </c>
      <c r="G47" s="46">
        <v>0</v>
      </c>
      <c r="H47" s="46">
        <v>0</v>
      </c>
      <c r="I47" s="46">
        <v>0</v>
      </c>
      <c r="J47" s="46">
        <v>1</v>
      </c>
      <c r="K47" s="46">
        <v>2</v>
      </c>
      <c r="L47" s="208">
        <v>3</v>
      </c>
      <c r="M47" s="208">
        <v>14</v>
      </c>
      <c r="N47" s="282">
        <v>7</v>
      </c>
      <c r="O47" s="142">
        <f t="shared" si="0"/>
        <v>44</v>
      </c>
    </row>
    <row r="48" spans="1:15" ht="39.75" customHeight="1" x14ac:dyDescent="0.25">
      <c r="A48" s="223">
        <v>28</v>
      </c>
      <c r="B48" s="5" t="s">
        <v>53</v>
      </c>
      <c r="C48" s="24">
        <v>0</v>
      </c>
      <c r="D48" s="41">
        <v>0</v>
      </c>
      <c r="E48" s="41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208">
        <v>825</v>
      </c>
      <c r="M48" s="208">
        <v>0</v>
      </c>
      <c r="N48" s="282">
        <v>0</v>
      </c>
      <c r="O48" s="142">
        <f t="shared" si="0"/>
        <v>825</v>
      </c>
    </row>
    <row r="49" spans="1:15" ht="59.25" customHeight="1" x14ac:dyDescent="0.25">
      <c r="A49" s="224">
        <v>29</v>
      </c>
      <c r="B49" s="5" t="s">
        <v>202</v>
      </c>
      <c r="C49" s="170">
        <v>2869</v>
      </c>
      <c r="D49" s="170">
        <v>2940</v>
      </c>
      <c r="E49" s="170">
        <v>2996</v>
      </c>
      <c r="F49" s="170">
        <v>2996</v>
      </c>
      <c r="G49" s="170">
        <v>2996</v>
      </c>
      <c r="H49" s="170">
        <v>2996</v>
      </c>
      <c r="I49" s="170">
        <v>2996</v>
      </c>
      <c r="J49" s="170">
        <v>2749</v>
      </c>
      <c r="K49" s="170">
        <v>2844</v>
      </c>
      <c r="L49" s="209">
        <v>2900</v>
      </c>
      <c r="M49" s="209">
        <v>2957</v>
      </c>
      <c r="N49" s="280">
        <v>3013</v>
      </c>
      <c r="O49" s="172">
        <f>N49</f>
        <v>3013</v>
      </c>
    </row>
    <row r="50" spans="1:15" x14ac:dyDescent="0.25"/>
    <row r="51" spans="1:15" hidden="1" x14ac:dyDescent="0.25"/>
    <row r="52" spans="1:15" hidden="1" x14ac:dyDescent="0.25"/>
    <row r="53" spans="1:15" hidden="1" x14ac:dyDescent="0.25"/>
    <row r="54" spans="1:15" hidden="1" x14ac:dyDescent="0.25"/>
    <row r="55" spans="1:15" hidden="1" x14ac:dyDescent="0.25"/>
    <row r="56" spans="1:15" hidden="1" x14ac:dyDescent="0.25"/>
    <row r="57" spans="1:15" hidden="1" x14ac:dyDescent="0.25"/>
    <row r="58" spans="1:15" hidden="1" x14ac:dyDescent="0.25"/>
    <row r="59" spans="1:15" hidden="1" x14ac:dyDescent="0.25"/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</sheetData>
  <protectedRanges>
    <protectedRange sqref="A53:XFD179 M6:M49" name="Rango1"/>
    <protectedRange sqref="N17:N18 N27:N30 N32:N36 N38:N48 N6:N15 N20:N25" name="Rango2"/>
  </protectedRanges>
  <mergeCells count="7">
    <mergeCell ref="A1:O1"/>
    <mergeCell ref="A2:O2"/>
    <mergeCell ref="A4:O4"/>
    <mergeCell ref="A19:A21"/>
    <mergeCell ref="A26:A29"/>
    <mergeCell ref="A31:A33"/>
    <mergeCell ref="A37:A45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&amp;C&amp;"Arial Narrow,Normal"
&amp;16Contraloria del Poder Judicial del Estado de Tlaxcala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5" tint="-0.249977111117893"/>
  </sheetPr>
  <dimension ref="A1:T423"/>
  <sheetViews>
    <sheetView zoomScaleNormal="100" workbookViewId="0">
      <selection activeCell="A2" sqref="A2:O2"/>
    </sheetView>
  </sheetViews>
  <sheetFormatPr baseColWidth="10" defaultColWidth="0" defaultRowHeight="18" zeroHeight="1" x14ac:dyDescent="0.25"/>
  <cols>
    <col min="1" max="1" width="5" style="10" bestFit="1" customWidth="1"/>
    <col min="2" max="2" width="39.5703125" style="62" customWidth="1"/>
    <col min="3" max="3" width="8.5703125" style="33" customWidth="1"/>
    <col min="4" max="4" width="8.42578125" style="33" customWidth="1"/>
    <col min="5" max="5" width="8.28515625" style="33" customWidth="1"/>
    <col min="6" max="6" width="9.28515625" style="33" customWidth="1"/>
    <col min="7" max="7" width="8.28515625" style="33" customWidth="1"/>
    <col min="8" max="8" width="8.5703125" style="33" customWidth="1"/>
    <col min="9" max="9" width="8.42578125" style="33" customWidth="1"/>
    <col min="10" max="10" width="8.28515625" style="33" customWidth="1"/>
    <col min="11" max="11" width="9.85546875" style="33" customWidth="1"/>
    <col min="12" max="12" width="9.42578125" style="33" customWidth="1"/>
    <col min="13" max="13" width="9.5703125" style="33" customWidth="1"/>
    <col min="14" max="14" width="9.42578125" style="33" customWidth="1"/>
    <col min="15" max="15" width="10.85546875" style="10" customWidth="1"/>
    <col min="16" max="16" width="11.42578125" style="10" customWidth="1"/>
    <col min="17" max="17" width="14.140625" style="10" hidden="1"/>
    <col min="18" max="20" width="0" style="10" hidden="1"/>
    <col min="21" max="16384" width="11.42578125" style="10" hidden="1"/>
  </cols>
  <sheetData>
    <row r="1" spans="1:15" ht="16.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ht="44.25" customHeight="1" x14ac:dyDescent="0.25">
      <c r="A2" s="250" t="s">
        <v>122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</row>
    <row r="3" spans="1:15" ht="15.75" x14ac:dyDescent="0.2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15" ht="18" customHeight="1" x14ac:dyDescent="0.25">
      <c r="A4" s="239" t="s">
        <v>117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</row>
    <row r="5" spans="1:15" ht="25.5" customHeight="1" x14ac:dyDescent="0.25">
      <c r="A5" s="140" t="s">
        <v>1</v>
      </c>
      <c r="B5" s="150" t="s">
        <v>2</v>
      </c>
      <c r="C5" s="136" t="s">
        <v>60</v>
      </c>
      <c r="D5" s="136" t="s">
        <v>61</v>
      </c>
      <c r="E5" s="136" t="s">
        <v>62</v>
      </c>
      <c r="F5" s="136" t="s">
        <v>63</v>
      </c>
      <c r="G5" s="136" t="s">
        <v>64</v>
      </c>
      <c r="H5" s="136" t="s">
        <v>65</v>
      </c>
      <c r="I5" s="136" t="s">
        <v>66</v>
      </c>
      <c r="J5" s="136" t="s">
        <v>67</v>
      </c>
      <c r="K5" s="136" t="s">
        <v>68</v>
      </c>
      <c r="L5" s="136" t="s">
        <v>69</v>
      </c>
      <c r="M5" s="136" t="s">
        <v>70</v>
      </c>
      <c r="N5" s="136" t="s">
        <v>71</v>
      </c>
      <c r="O5" s="138" t="s">
        <v>3</v>
      </c>
    </row>
    <row r="6" spans="1:15" x14ac:dyDescent="0.25">
      <c r="A6" s="135">
        <v>1</v>
      </c>
      <c r="B6" s="101" t="s">
        <v>4</v>
      </c>
      <c r="C6" s="173">
        <v>50</v>
      </c>
      <c r="D6" s="173">
        <v>63</v>
      </c>
      <c r="E6" s="173">
        <v>52</v>
      </c>
      <c r="F6" s="173">
        <v>0</v>
      </c>
      <c r="G6" s="173">
        <v>0</v>
      </c>
      <c r="H6" s="173">
        <v>0</v>
      </c>
      <c r="I6" s="173">
        <v>0</v>
      </c>
      <c r="J6" s="173">
        <v>82</v>
      </c>
      <c r="K6" s="173">
        <v>112</v>
      </c>
      <c r="L6" s="173">
        <v>99</v>
      </c>
      <c r="M6" s="173">
        <v>77</v>
      </c>
      <c r="N6" s="173">
        <v>43</v>
      </c>
      <c r="O6" s="125">
        <f>SUM(C6:N6)</f>
        <v>578</v>
      </c>
    </row>
    <row r="7" spans="1:15" x14ac:dyDescent="0.25">
      <c r="A7" s="135">
        <v>2</v>
      </c>
      <c r="B7" s="101" t="s">
        <v>5</v>
      </c>
      <c r="C7" s="173">
        <v>48</v>
      </c>
      <c r="D7" s="173">
        <v>62</v>
      </c>
      <c r="E7" s="173">
        <v>55</v>
      </c>
      <c r="F7" s="173">
        <v>0</v>
      </c>
      <c r="G7" s="173">
        <v>0</v>
      </c>
      <c r="H7" s="173">
        <v>0</v>
      </c>
      <c r="I7" s="173">
        <v>0</v>
      </c>
      <c r="J7" s="173">
        <v>34</v>
      </c>
      <c r="K7" s="173">
        <v>147</v>
      </c>
      <c r="L7" s="173">
        <v>97</v>
      </c>
      <c r="M7" s="173">
        <v>78</v>
      </c>
      <c r="N7" s="173">
        <v>47</v>
      </c>
      <c r="O7" s="125">
        <f t="shared" ref="O7:O49" si="0">SUM(C7:N7)</f>
        <v>568</v>
      </c>
    </row>
    <row r="8" spans="1:15" ht="31.5" x14ac:dyDescent="0.25">
      <c r="A8" s="221">
        <v>3</v>
      </c>
      <c r="B8" s="101" t="s">
        <v>7</v>
      </c>
      <c r="C8" s="173">
        <v>6</v>
      </c>
      <c r="D8" s="173">
        <v>13</v>
      </c>
      <c r="E8" s="173">
        <v>5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26</v>
      </c>
      <c r="L8" s="173">
        <v>10</v>
      </c>
      <c r="M8" s="173">
        <v>30</v>
      </c>
      <c r="N8" s="173">
        <v>10</v>
      </c>
      <c r="O8" s="125">
        <f t="shared" si="0"/>
        <v>100</v>
      </c>
    </row>
    <row r="9" spans="1:15" x14ac:dyDescent="0.25">
      <c r="A9" s="221">
        <v>4</v>
      </c>
      <c r="B9" s="101" t="s">
        <v>8</v>
      </c>
      <c r="C9" s="173">
        <v>7</v>
      </c>
      <c r="D9" s="173">
        <v>17</v>
      </c>
      <c r="E9" s="173">
        <v>8</v>
      </c>
      <c r="F9" s="173">
        <v>0</v>
      </c>
      <c r="G9" s="173">
        <v>0</v>
      </c>
      <c r="H9" s="173">
        <v>0</v>
      </c>
      <c r="I9" s="173">
        <v>0</v>
      </c>
      <c r="J9" s="173">
        <v>1</v>
      </c>
      <c r="K9" s="173">
        <v>14</v>
      </c>
      <c r="L9" s="173">
        <v>13</v>
      </c>
      <c r="M9" s="173">
        <v>5</v>
      </c>
      <c r="N9" s="173">
        <v>7</v>
      </c>
      <c r="O9" s="125">
        <f t="shared" si="0"/>
        <v>72</v>
      </c>
    </row>
    <row r="10" spans="1:15" x14ac:dyDescent="0.25">
      <c r="A10" s="221">
        <v>5</v>
      </c>
      <c r="B10" s="101" t="s">
        <v>9</v>
      </c>
      <c r="C10" s="173">
        <v>3</v>
      </c>
      <c r="D10" s="173">
        <v>9</v>
      </c>
      <c r="E10" s="173">
        <v>5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9</v>
      </c>
      <c r="L10" s="173">
        <v>18</v>
      </c>
      <c r="M10" s="173">
        <v>9</v>
      </c>
      <c r="N10" s="173">
        <v>7</v>
      </c>
      <c r="O10" s="125">
        <f t="shared" si="0"/>
        <v>60</v>
      </c>
    </row>
    <row r="11" spans="1:15" x14ac:dyDescent="0.25">
      <c r="A11" s="221">
        <v>6</v>
      </c>
      <c r="B11" s="101" t="s">
        <v>10</v>
      </c>
      <c r="C11" s="173">
        <v>14</v>
      </c>
      <c r="D11" s="173">
        <v>17</v>
      </c>
      <c r="E11" s="173">
        <v>9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9</v>
      </c>
      <c r="L11" s="173">
        <v>13</v>
      </c>
      <c r="M11" s="173">
        <v>11</v>
      </c>
      <c r="N11" s="173">
        <v>12</v>
      </c>
      <c r="O11" s="125">
        <f t="shared" si="0"/>
        <v>85</v>
      </c>
    </row>
    <row r="12" spans="1:15" x14ac:dyDescent="0.25">
      <c r="A12" s="221">
        <v>7</v>
      </c>
      <c r="B12" s="101" t="s">
        <v>11</v>
      </c>
      <c r="C12" s="173">
        <v>7</v>
      </c>
      <c r="D12" s="173">
        <v>9</v>
      </c>
      <c r="E12" s="173">
        <v>6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73">
        <v>4</v>
      </c>
      <c r="L12" s="173">
        <v>17</v>
      </c>
      <c r="M12" s="173">
        <v>13</v>
      </c>
      <c r="N12" s="173">
        <v>4</v>
      </c>
      <c r="O12" s="125">
        <f t="shared" si="0"/>
        <v>60</v>
      </c>
    </row>
    <row r="13" spans="1:15" x14ac:dyDescent="0.25">
      <c r="A13" s="221">
        <v>8</v>
      </c>
      <c r="B13" s="101" t="s">
        <v>12</v>
      </c>
      <c r="C13" s="173">
        <v>196</v>
      </c>
      <c r="D13" s="173">
        <v>201</v>
      </c>
      <c r="E13" s="173">
        <v>136</v>
      </c>
      <c r="F13" s="173">
        <v>0</v>
      </c>
      <c r="G13" s="173">
        <v>0</v>
      </c>
      <c r="H13" s="173">
        <v>0</v>
      </c>
      <c r="I13" s="173">
        <v>0</v>
      </c>
      <c r="J13" s="173">
        <v>15</v>
      </c>
      <c r="K13" s="173">
        <v>182</v>
      </c>
      <c r="L13" s="173">
        <v>225</v>
      </c>
      <c r="M13" s="173">
        <v>213</v>
      </c>
      <c r="N13" s="173">
        <v>50</v>
      </c>
      <c r="O13" s="125">
        <f t="shared" si="0"/>
        <v>1218</v>
      </c>
    </row>
    <row r="14" spans="1:15" x14ac:dyDescent="0.25">
      <c r="A14" s="221">
        <v>9</v>
      </c>
      <c r="B14" s="101" t="s">
        <v>13</v>
      </c>
      <c r="C14" s="173">
        <v>571</v>
      </c>
      <c r="D14" s="173">
        <v>611</v>
      </c>
      <c r="E14" s="173">
        <v>398</v>
      </c>
      <c r="F14" s="173">
        <v>0</v>
      </c>
      <c r="G14" s="173">
        <v>0</v>
      </c>
      <c r="H14" s="173">
        <v>0</v>
      </c>
      <c r="I14" s="173">
        <v>0</v>
      </c>
      <c r="J14" s="173">
        <v>122</v>
      </c>
      <c r="K14" s="173">
        <v>586</v>
      </c>
      <c r="L14" s="173">
        <v>789</v>
      </c>
      <c r="M14" s="173">
        <v>598</v>
      </c>
      <c r="N14" s="173">
        <v>430</v>
      </c>
      <c r="O14" s="125">
        <f t="shared" si="0"/>
        <v>4105</v>
      </c>
    </row>
    <row r="15" spans="1:15" ht="55.5" customHeight="1" x14ac:dyDescent="0.25">
      <c r="A15" s="221">
        <v>10</v>
      </c>
      <c r="B15" s="101" t="s">
        <v>14</v>
      </c>
      <c r="C15" s="173">
        <v>498</v>
      </c>
      <c r="D15" s="173">
        <v>663</v>
      </c>
      <c r="E15" s="173">
        <v>456</v>
      </c>
      <c r="F15" s="173">
        <v>0</v>
      </c>
      <c r="G15" s="173">
        <v>0</v>
      </c>
      <c r="H15" s="173">
        <v>0</v>
      </c>
      <c r="I15" s="173">
        <v>0</v>
      </c>
      <c r="J15" s="173">
        <v>85</v>
      </c>
      <c r="K15" s="173">
        <v>651</v>
      </c>
      <c r="L15" s="173">
        <v>741</v>
      </c>
      <c r="M15" s="173">
        <v>617</v>
      </c>
      <c r="N15" s="173">
        <v>389</v>
      </c>
      <c r="O15" s="125">
        <f t="shared" si="0"/>
        <v>4100</v>
      </c>
    </row>
    <row r="16" spans="1:15" ht="20.25" customHeight="1" x14ac:dyDescent="0.25">
      <c r="A16" s="221">
        <v>11</v>
      </c>
      <c r="B16" s="101" t="s">
        <v>15</v>
      </c>
      <c r="C16" s="125">
        <v>184</v>
      </c>
      <c r="D16" s="125">
        <v>185</v>
      </c>
      <c r="E16" s="125">
        <v>111</v>
      </c>
      <c r="F16" s="125">
        <v>0</v>
      </c>
      <c r="G16" s="125">
        <v>0</v>
      </c>
      <c r="H16" s="125">
        <v>0</v>
      </c>
      <c r="I16" s="125">
        <v>0</v>
      </c>
      <c r="J16" s="125">
        <v>48</v>
      </c>
      <c r="K16" s="125">
        <v>126</v>
      </c>
      <c r="L16" s="125">
        <v>34</v>
      </c>
      <c r="M16" s="125">
        <v>122</v>
      </c>
      <c r="N16" s="125">
        <v>170</v>
      </c>
      <c r="O16" s="125">
        <f t="shared" si="0"/>
        <v>980</v>
      </c>
    </row>
    <row r="17" spans="1:15" ht="31.5" x14ac:dyDescent="0.25">
      <c r="A17" s="221">
        <v>12</v>
      </c>
      <c r="B17" s="101" t="s">
        <v>21</v>
      </c>
      <c r="C17" s="173">
        <v>600</v>
      </c>
      <c r="D17" s="173">
        <v>717</v>
      </c>
      <c r="E17" s="173">
        <v>601</v>
      </c>
      <c r="F17" s="173">
        <v>0</v>
      </c>
      <c r="G17" s="173">
        <v>0</v>
      </c>
      <c r="H17" s="173">
        <v>0</v>
      </c>
      <c r="I17" s="173">
        <v>0</v>
      </c>
      <c r="J17" s="173">
        <v>15</v>
      </c>
      <c r="K17" s="173">
        <v>729</v>
      </c>
      <c r="L17" s="173">
        <v>914</v>
      </c>
      <c r="M17" s="173">
        <v>788</v>
      </c>
      <c r="N17" s="173">
        <v>389</v>
      </c>
      <c r="O17" s="125">
        <f t="shared" si="0"/>
        <v>4753</v>
      </c>
    </row>
    <row r="18" spans="1:15" ht="47.25" x14ac:dyDescent="0.25">
      <c r="A18" s="221">
        <v>13</v>
      </c>
      <c r="B18" s="101" t="s">
        <v>22</v>
      </c>
      <c r="C18" s="173">
        <v>68</v>
      </c>
      <c r="D18" s="173">
        <v>74</v>
      </c>
      <c r="E18" s="173">
        <v>75</v>
      </c>
      <c r="F18" s="173">
        <v>0</v>
      </c>
      <c r="G18" s="173">
        <v>0</v>
      </c>
      <c r="H18" s="173">
        <v>0</v>
      </c>
      <c r="I18" s="173">
        <v>0</v>
      </c>
      <c r="J18" s="173">
        <v>15</v>
      </c>
      <c r="K18" s="173">
        <v>65</v>
      </c>
      <c r="L18" s="173">
        <v>17</v>
      </c>
      <c r="M18" s="173">
        <v>108</v>
      </c>
      <c r="N18" s="173">
        <v>55</v>
      </c>
      <c r="O18" s="125">
        <f t="shared" si="0"/>
        <v>477</v>
      </c>
    </row>
    <row r="19" spans="1:15" ht="24" customHeight="1" x14ac:dyDescent="0.25">
      <c r="A19" s="243">
        <v>14</v>
      </c>
      <c r="B19" s="101" t="s">
        <v>23</v>
      </c>
      <c r="C19" s="125">
        <v>46</v>
      </c>
      <c r="D19" s="125">
        <v>46</v>
      </c>
      <c r="E19" s="125">
        <v>102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25">
        <v>27</v>
      </c>
      <c r="L19" s="125">
        <v>60</v>
      </c>
      <c r="M19" s="125">
        <v>77</v>
      </c>
      <c r="N19" s="125">
        <v>58</v>
      </c>
      <c r="O19" s="125">
        <f t="shared" si="0"/>
        <v>416</v>
      </c>
    </row>
    <row r="20" spans="1:15" ht="24" customHeight="1" x14ac:dyDescent="0.25">
      <c r="A20" s="243"/>
      <c r="B20" s="102" t="s">
        <v>24</v>
      </c>
      <c r="C20" s="173">
        <v>16</v>
      </c>
      <c r="D20" s="173">
        <v>30</v>
      </c>
      <c r="E20" s="173">
        <v>37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8</v>
      </c>
      <c r="L20" s="173">
        <v>27</v>
      </c>
      <c r="M20" s="173">
        <v>41</v>
      </c>
      <c r="N20" s="173">
        <v>25</v>
      </c>
      <c r="O20" s="125">
        <f t="shared" si="0"/>
        <v>184</v>
      </c>
    </row>
    <row r="21" spans="1:15" ht="24" customHeight="1" x14ac:dyDescent="0.25">
      <c r="A21" s="243"/>
      <c r="B21" s="102" t="s">
        <v>25</v>
      </c>
      <c r="C21" s="173">
        <v>30</v>
      </c>
      <c r="D21" s="173">
        <v>16</v>
      </c>
      <c r="E21" s="173">
        <v>65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73">
        <v>19</v>
      </c>
      <c r="L21" s="173">
        <v>33</v>
      </c>
      <c r="M21" s="173">
        <v>36</v>
      </c>
      <c r="N21" s="173">
        <v>33</v>
      </c>
      <c r="O21" s="125">
        <f t="shared" si="0"/>
        <v>232</v>
      </c>
    </row>
    <row r="22" spans="1:15" ht="31.5" x14ac:dyDescent="0.25">
      <c r="A22" s="135">
        <v>15</v>
      </c>
      <c r="B22" s="101" t="s">
        <v>28</v>
      </c>
      <c r="C22" s="173">
        <v>2</v>
      </c>
      <c r="D22" s="173">
        <v>1</v>
      </c>
      <c r="E22" s="173">
        <v>1</v>
      </c>
      <c r="F22" s="173">
        <v>0</v>
      </c>
      <c r="G22" s="173">
        <v>0</v>
      </c>
      <c r="H22" s="173">
        <v>0</v>
      </c>
      <c r="I22" s="173">
        <v>0</v>
      </c>
      <c r="J22" s="173">
        <v>0</v>
      </c>
      <c r="K22" s="173">
        <v>1</v>
      </c>
      <c r="L22" s="173">
        <v>1</v>
      </c>
      <c r="M22" s="173">
        <v>2</v>
      </c>
      <c r="N22" s="173">
        <v>1</v>
      </c>
      <c r="O22" s="125">
        <f t="shared" si="0"/>
        <v>9</v>
      </c>
    </row>
    <row r="23" spans="1:15" ht="27" customHeight="1" x14ac:dyDescent="0.25">
      <c r="A23" s="135">
        <v>16</v>
      </c>
      <c r="B23" s="101" t="s">
        <v>100</v>
      </c>
      <c r="C23" s="173">
        <v>5</v>
      </c>
      <c r="D23" s="173">
        <v>1</v>
      </c>
      <c r="E23" s="173">
        <v>4</v>
      </c>
      <c r="F23" s="173">
        <v>0</v>
      </c>
      <c r="G23" s="173">
        <v>0</v>
      </c>
      <c r="H23" s="173">
        <v>0</v>
      </c>
      <c r="I23" s="173">
        <v>0</v>
      </c>
      <c r="J23" s="173">
        <v>1</v>
      </c>
      <c r="K23" s="173">
        <v>4</v>
      </c>
      <c r="L23" s="173">
        <v>2</v>
      </c>
      <c r="M23" s="173">
        <v>7</v>
      </c>
      <c r="N23" s="173">
        <v>4</v>
      </c>
      <c r="O23" s="125">
        <f t="shared" si="0"/>
        <v>28</v>
      </c>
    </row>
    <row r="24" spans="1:15" ht="31.5" x14ac:dyDescent="0.25">
      <c r="A24" s="135">
        <v>17</v>
      </c>
      <c r="B24" s="101" t="s">
        <v>30</v>
      </c>
      <c r="C24" s="173">
        <v>2</v>
      </c>
      <c r="D24" s="173">
        <v>1</v>
      </c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4</v>
      </c>
      <c r="L24" s="173">
        <v>0</v>
      </c>
      <c r="M24" s="173">
        <v>0</v>
      </c>
      <c r="N24" s="173">
        <v>1</v>
      </c>
      <c r="O24" s="125">
        <f t="shared" si="0"/>
        <v>8</v>
      </c>
    </row>
    <row r="25" spans="1:15" ht="31.5" x14ac:dyDescent="0.25">
      <c r="A25" s="135">
        <v>18</v>
      </c>
      <c r="B25" s="101" t="s">
        <v>31</v>
      </c>
      <c r="C25" s="173">
        <v>0</v>
      </c>
      <c r="D25" s="173">
        <v>5</v>
      </c>
      <c r="E25" s="173">
        <v>4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>
        <v>1</v>
      </c>
      <c r="M25" s="173">
        <v>3</v>
      </c>
      <c r="N25" s="173">
        <v>2</v>
      </c>
      <c r="O25" s="125">
        <f t="shared" si="0"/>
        <v>15</v>
      </c>
    </row>
    <row r="26" spans="1:15" ht="31.5" x14ac:dyDescent="0.25">
      <c r="A26" s="243">
        <v>19</v>
      </c>
      <c r="B26" s="101" t="s">
        <v>32</v>
      </c>
      <c r="C26" s="125">
        <v>0</v>
      </c>
      <c r="D26" s="125">
        <v>3</v>
      </c>
      <c r="E26" s="125">
        <v>1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2</v>
      </c>
      <c r="M26" s="125">
        <v>0</v>
      </c>
      <c r="N26" s="125">
        <v>0</v>
      </c>
      <c r="O26" s="125">
        <f t="shared" si="0"/>
        <v>6</v>
      </c>
    </row>
    <row r="27" spans="1:15" ht="22.5" customHeight="1" x14ac:dyDescent="0.25">
      <c r="A27" s="243"/>
      <c r="B27" s="102" t="s">
        <v>33</v>
      </c>
      <c r="C27" s="173">
        <v>0</v>
      </c>
      <c r="D27" s="173">
        <v>0</v>
      </c>
      <c r="E27" s="173">
        <v>1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2</v>
      </c>
      <c r="M27" s="173">
        <v>0</v>
      </c>
      <c r="N27" s="173">
        <v>0</v>
      </c>
      <c r="O27" s="125">
        <f t="shared" si="0"/>
        <v>3</v>
      </c>
    </row>
    <row r="28" spans="1:15" ht="22.5" customHeight="1" x14ac:dyDescent="0.25">
      <c r="A28" s="243"/>
      <c r="B28" s="102" t="s">
        <v>34</v>
      </c>
      <c r="C28" s="173">
        <v>0</v>
      </c>
      <c r="D28" s="173">
        <v>0</v>
      </c>
      <c r="E28" s="173">
        <v>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>
        <v>0</v>
      </c>
      <c r="M28" s="173">
        <v>0</v>
      </c>
      <c r="N28" s="173">
        <v>0</v>
      </c>
      <c r="O28" s="125">
        <f t="shared" si="0"/>
        <v>0</v>
      </c>
    </row>
    <row r="29" spans="1:15" ht="22.5" customHeight="1" x14ac:dyDescent="0.25">
      <c r="A29" s="243"/>
      <c r="B29" s="102" t="s">
        <v>35</v>
      </c>
      <c r="C29" s="173">
        <v>0</v>
      </c>
      <c r="D29" s="173">
        <v>3</v>
      </c>
      <c r="E29" s="173">
        <v>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>
        <v>0</v>
      </c>
      <c r="M29" s="173">
        <v>0</v>
      </c>
      <c r="N29" s="173">
        <v>0</v>
      </c>
      <c r="O29" s="125">
        <f t="shared" si="0"/>
        <v>3</v>
      </c>
    </row>
    <row r="30" spans="1:15" ht="22.5" customHeight="1" x14ac:dyDescent="0.25">
      <c r="A30" s="135">
        <v>20</v>
      </c>
      <c r="B30" s="101" t="s">
        <v>36</v>
      </c>
      <c r="C30" s="173">
        <v>1</v>
      </c>
      <c r="D30" s="173">
        <v>0</v>
      </c>
      <c r="E30" s="173">
        <v>2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3">
        <v>0</v>
      </c>
      <c r="L30" s="173">
        <v>6</v>
      </c>
      <c r="M30" s="173">
        <v>1</v>
      </c>
      <c r="N30" s="173">
        <v>0</v>
      </c>
      <c r="O30" s="125">
        <f t="shared" si="0"/>
        <v>10</v>
      </c>
    </row>
    <row r="31" spans="1:15" ht="22.5" customHeight="1" x14ac:dyDescent="0.25">
      <c r="A31" s="243">
        <v>21</v>
      </c>
      <c r="B31" s="101" t="s">
        <v>37</v>
      </c>
      <c r="C31" s="125">
        <v>0</v>
      </c>
      <c r="D31" s="125">
        <v>1</v>
      </c>
      <c r="E31" s="125">
        <v>1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2</v>
      </c>
      <c r="M31" s="125">
        <v>0</v>
      </c>
      <c r="N31" s="125">
        <v>0</v>
      </c>
      <c r="O31" s="125">
        <f t="shared" si="0"/>
        <v>4</v>
      </c>
    </row>
    <row r="32" spans="1:15" ht="22.5" customHeight="1" x14ac:dyDescent="0.25">
      <c r="A32" s="243"/>
      <c r="B32" s="102" t="s">
        <v>38</v>
      </c>
      <c r="C32" s="173">
        <v>0</v>
      </c>
      <c r="D32" s="173">
        <v>1</v>
      </c>
      <c r="E32" s="173">
        <v>1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2</v>
      </c>
      <c r="M32" s="173">
        <v>0</v>
      </c>
      <c r="N32" s="173">
        <v>0</v>
      </c>
      <c r="O32" s="125">
        <f t="shared" si="0"/>
        <v>4</v>
      </c>
    </row>
    <row r="33" spans="1:15" ht="22.5" customHeight="1" x14ac:dyDescent="0.25">
      <c r="A33" s="243"/>
      <c r="B33" s="102" t="s">
        <v>39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  <c r="O33" s="125">
        <f t="shared" si="0"/>
        <v>0</v>
      </c>
    </row>
    <row r="34" spans="1:15" ht="22.5" customHeight="1" x14ac:dyDescent="0.25">
      <c r="A34" s="135">
        <v>22</v>
      </c>
      <c r="B34" s="101" t="s">
        <v>40</v>
      </c>
      <c r="C34" s="173">
        <v>0</v>
      </c>
      <c r="D34" s="173">
        <v>1</v>
      </c>
      <c r="E34" s="173">
        <v>0</v>
      </c>
      <c r="F34" s="173">
        <v>0</v>
      </c>
      <c r="G34" s="173">
        <v>0</v>
      </c>
      <c r="H34" s="173">
        <v>0</v>
      </c>
      <c r="I34" s="173">
        <v>0</v>
      </c>
      <c r="J34" s="173">
        <v>0</v>
      </c>
      <c r="K34" s="173">
        <v>0</v>
      </c>
      <c r="L34" s="173">
        <v>0</v>
      </c>
      <c r="M34" s="173">
        <v>0</v>
      </c>
      <c r="N34" s="173">
        <v>0</v>
      </c>
      <c r="O34" s="125">
        <f t="shared" si="0"/>
        <v>1</v>
      </c>
    </row>
    <row r="35" spans="1:15" ht="22.5" customHeight="1" x14ac:dyDescent="0.25">
      <c r="A35" s="135">
        <v>23</v>
      </c>
      <c r="B35" s="101" t="s">
        <v>41</v>
      </c>
      <c r="C35" s="173">
        <v>6</v>
      </c>
      <c r="D35" s="173">
        <v>1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2</v>
      </c>
      <c r="L35" s="173">
        <v>0</v>
      </c>
      <c r="M35" s="173">
        <v>3</v>
      </c>
      <c r="N35" s="173">
        <v>3</v>
      </c>
      <c r="O35" s="125">
        <f t="shared" si="0"/>
        <v>15</v>
      </c>
    </row>
    <row r="36" spans="1:15" ht="27" customHeight="1" x14ac:dyDescent="0.25">
      <c r="A36" s="135">
        <v>24</v>
      </c>
      <c r="B36" s="101" t="s">
        <v>42</v>
      </c>
      <c r="C36" s="173">
        <v>31</v>
      </c>
      <c r="D36" s="173">
        <v>36</v>
      </c>
      <c r="E36" s="173">
        <v>25</v>
      </c>
      <c r="F36" s="173">
        <v>0</v>
      </c>
      <c r="G36" s="173">
        <v>0</v>
      </c>
      <c r="H36" s="173">
        <v>0</v>
      </c>
      <c r="I36" s="173">
        <v>0</v>
      </c>
      <c r="J36" s="173">
        <v>0</v>
      </c>
      <c r="K36" s="173">
        <v>15</v>
      </c>
      <c r="L36" s="173">
        <v>47</v>
      </c>
      <c r="M36" s="173">
        <v>42</v>
      </c>
      <c r="N36" s="173">
        <v>27</v>
      </c>
      <c r="O36" s="125">
        <f t="shared" si="0"/>
        <v>223</v>
      </c>
    </row>
    <row r="37" spans="1:15" ht="47.25" x14ac:dyDescent="0.25">
      <c r="A37" s="243">
        <v>25</v>
      </c>
      <c r="B37" s="101" t="s">
        <v>101</v>
      </c>
      <c r="C37" s="125">
        <v>6</v>
      </c>
      <c r="D37" s="125">
        <v>85</v>
      </c>
      <c r="E37" s="125">
        <v>48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78</v>
      </c>
      <c r="L37" s="125">
        <v>51</v>
      </c>
      <c r="M37" s="125">
        <v>131</v>
      </c>
      <c r="N37" s="125">
        <v>50</v>
      </c>
      <c r="O37" s="125">
        <f t="shared" si="0"/>
        <v>449</v>
      </c>
    </row>
    <row r="38" spans="1:15" x14ac:dyDescent="0.25">
      <c r="A38" s="243"/>
      <c r="B38" s="102" t="s">
        <v>44</v>
      </c>
      <c r="C38" s="173">
        <v>0</v>
      </c>
      <c r="D38" s="173">
        <v>0</v>
      </c>
      <c r="E38" s="173">
        <v>0</v>
      </c>
      <c r="F38" s="173">
        <v>0</v>
      </c>
      <c r="G38" s="173">
        <v>0</v>
      </c>
      <c r="H38" s="173">
        <v>0</v>
      </c>
      <c r="I38" s="173">
        <v>0</v>
      </c>
      <c r="J38" s="173">
        <v>0</v>
      </c>
      <c r="K38" s="173">
        <v>0</v>
      </c>
      <c r="L38" s="173">
        <v>0</v>
      </c>
      <c r="M38" s="173">
        <v>0</v>
      </c>
      <c r="N38" s="173">
        <v>0</v>
      </c>
      <c r="O38" s="125">
        <f t="shared" si="0"/>
        <v>0</v>
      </c>
    </row>
    <row r="39" spans="1:15" x14ac:dyDescent="0.25">
      <c r="A39" s="243"/>
      <c r="B39" s="102" t="s">
        <v>45</v>
      </c>
      <c r="C39" s="173">
        <v>0</v>
      </c>
      <c r="D39" s="173">
        <v>0</v>
      </c>
      <c r="E39" s="173">
        <v>0</v>
      </c>
      <c r="F39" s="173">
        <v>0</v>
      </c>
      <c r="G39" s="173">
        <v>0</v>
      </c>
      <c r="H39" s="173">
        <v>0</v>
      </c>
      <c r="I39" s="173">
        <v>0</v>
      </c>
      <c r="J39" s="173">
        <v>0</v>
      </c>
      <c r="K39" s="173">
        <v>0</v>
      </c>
      <c r="L39" s="173">
        <v>0</v>
      </c>
      <c r="M39" s="173">
        <v>0</v>
      </c>
      <c r="N39" s="173">
        <v>0</v>
      </c>
      <c r="O39" s="125">
        <f t="shared" si="0"/>
        <v>0</v>
      </c>
    </row>
    <row r="40" spans="1:15" x14ac:dyDescent="0.25">
      <c r="A40" s="243"/>
      <c r="B40" s="102" t="s">
        <v>46</v>
      </c>
      <c r="C40" s="173">
        <v>0</v>
      </c>
      <c r="D40" s="173">
        <v>0</v>
      </c>
      <c r="E40" s="173">
        <v>0</v>
      </c>
      <c r="F40" s="173">
        <v>0</v>
      </c>
      <c r="G40" s="173">
        <v>0</v>
      </c>
      <c r="H40" s="173">
        <v>0</v>
      </c>
      <c r="I40" s="173">
        <v>0</v>
      </c>
      <c r="J40" s="173">
        <v>0</v>
      </c>
      <c r="K40" s="173">
        <v>0</v>
      </c>
      <c r="L40" s="173">
        <v>0</v>
      </c>
      <c r="M40" s="173">
        <v>0</v>
      </c>
      <c r="N40" s="173">
        <v>0</v>
      </c>
      <c r="O40" s="125">
        <f t="shared" si="0"/>
        <v>0</v>
      </c>
    </row>
    <row r="41" spans="1:15" x14ac:dyDescent="0.25">
      <c r="A41" s="243"/>
      <c r="B41" s="102" t="s">
        <v>47</v>
      </c>
      <c r="C41" s="173">
        <v>0</v>
      </c>
      <c r="D41" s="173">
        <v>0</v>
      </c>
      <c r="E41" s="173">
        <v>0</v>
      </c>
      <c r="F41" s="173">
        <v>0</v>
      </c>
      <c r="G41" s="173">
        <v>0</v>
      </c>
      <c r="H41" s="173">
        <v>0</v>
      </c>
      <c r="I41" s="173">
        <v>0</v>
      </c>
      <c r="J41" s="173">
        <v>0</v>
      </c>
      <c r="K41" s="173">
        <v>0</v>
      </c>
      <c r="L41" s="173">
        <v>0</v>
      </c>
      <c r="M41" s="173">
        <v>0</v>
      </c>
      <c r="N41" s="173">
        <v>0</v>
      </c>
      <c r="O41" s="125">
        <f t="shared" si="0"/>
        <v>0</v>
      </c>
    </row>
    <row r="42" spans="1:15" x14ac:dyDescent="0.25">
      <c r="A42" s="243"/>
      <c r="B42" s="102" t="s">
        <v>48</v>
      </c>
      <c r="C42" s="173">
        <v>2</v>
      </c>
      <c r="D42" s="173">
        <v>2</v>
      </c>
      <c r="E42" s="173">
        <v>3</v>
      </c>
      <c r="F42" s="173">
        <v>0</v>
      </c>
      <c r="G42" s="173">
        <v>0</v>
      </c>
      <c r="H42" s="173">
        <v>0</v>
      </c>
      <c r="I42" s="173">
        <v>0</v>
      </c>
      <c r="J42" s="173">
        <v>0</v>
      </c>
      <c r="K42" s="173">
        <v>2</v>
      </c>
      <c r="L42" s="173">
        <v>3</v>
      </c>
      <c r="M42" s="173">
        <v>4</v>
      </c>
      <c r="N42" s="173">
        <v>0</v>
      </c>
      <c r="O42" s="125">
        <f t="shared" si="0"/>
        <v>16</v>
      </c>
    </row>
    <row r="43" spans="1:15" x14ac:dyDescent="0.25">
      <c r="A43" s="243"/>
      <c r="B43" s="102" t="s">
        <v>49</v>
      </c>
      <c r="C43" s="173">
        <v>4</v>
      </c>
      <c r="D43" s="173">
        <v>3</v>
      </c>
      <c r="E43" s="173">
        <v>0</v>
      </c>
      <c r="F43" s="173">
        <v>0</v>
      </c>
      <c r="G43" s="173">
        <v>0</v>
      </c>
      <c r="H43" s="173">
        <v>0</v>
      </c>
      <c r="I43" s="173">
        <v>0</v>
      </c>
      <c r="J43" s="173">
        <v>0</v>
      </c>
      <c r="K43" s="173">
        <v>9</v>
      </c>
      <c r="L43" s="173">
        <v>0</v>
      </c>
      <c r="M43" s="173">
        <v>13</v>
      </c>
      <c r="N43" s="173">
        <v>9</v>
      </c>
      <c r="O43" s="125">
        <f t="shared" si="0"/>
        <v>38</v>
      </c>
    </row>
    <row r="44" spans="1:15" x14ac:dyDescent="0.25">
      <c r="A44" s="243"/>
      <c r="B44" s="102" t="s">
        <v>50</v>
      </c>
      <c r="C44" s="173">
        <v>0</v>
      </c>
      <c r="D44" s="173">
        <v>11</v>
      </c>
      <c r="E44" s="173">
        <v>0</v>
      </c>
      <c r="F44" s="173">
        <v>0</v>
      </c>
      <c r="G44" s="173">
        <v>0</v>
      </c>
      <c r="H44" s="173">
        <v>0</v>
      </c>
      <c r="I44" s="173">
        <v>0</v>
      </c>
      <c r="J44" s="173">
        <v>0</v>
      </c>
      <c r="K44" s="173">
        <v>1</v>
      </c>
      <c r="L44" s="173">
        <v>10</v>
      </c>
      <c r="M44" s="173">
        <v>23</v>
      </c>
      <c r="N44" s="173">
        <v>7</v>
      </c>
      <c r="O44" s="125">
        <f t="shared" si="0"/>
        <v>52</v>
      </c>
    </row>
    <row r="45" spans="1:15" x14ac:dyDescent="0.25">
      <c r="A45" s="243"/>
      <c r="B45" s="102" t="s">
        <v>51</v>
      </c>
      <c r="C45" s="173">
        <v>0</v>
      </c>
      <c r="D45" s="173">
        <v>69</v>
      </c>
      <c r="E45" s="173">
        <v>45</v>
      </c>
      <c r="F45" s="173">
        <v>0</v>
      </c>
      <c r="G45" s="173">
        <v>0</v>
      </c>
      <c r="H45" s="173">
        <v>0</v>
      </c>
      <c r="I45" s="173">
        <v>0</v>
      </c>
      <c r="J45" s="173">
        <v>0</v>
      </c>
      <c r="K45" s="173">
        <v>66</v>
      </c>
      <c r="L45" s="173">
        <v>38</v>
      </c>
      <c r="M45" s="173">
        <v>91</v>
      </c>
      <c r="N45" s="173">
        <v>34</v>
      </c>
      <c r="O45" s="125">
        <f t="shared" si="0"/>
        <v>343</v>
      </c>
    </row>
    <row r="46" spans="1:15" ht="47.25" x14ac:dyDescent="0.25">
      <c r="A46" s="135">
        <v>26</v>
      </c>
      <c r="B46" s="101" t="s">
        <v>102</v>
      </c>
      <c r="C46" s="173">
        <v>0</v>
      </c>
      <c r="D46" s="173">
        <v>3</v>
      </c>
      <c r="E46" s="173">
        <v>0</v>
      </c>
      <c r="F46" s="173">
        <v>0</v>
      </c>
      <c r="G46" s="173">
        <v>0</v>
      </c>
      <c r="H46" s="173">
        <v>0</v>
      </c>
      <c r="I46" s="173">
        <v>0</v>
      </c>
      <c r="J46" s="173">
        <v>0</v>
      </c>
      <c r="K46" s="173">
        <v>0</v>
      </c>
      <c r="L46" s="173">
        <v>0</v>
      </c>
      <c r="M46" s="173">
        <v>0</v>
      </c>
      <c r="N46" s="173">
        <v>0</v>
      </c>
      <c r="O46" s="125">
        <f t="shared" si="0"/>
        <v>3</v>
      </c>
    </row>
    <row r="47" spans="1:15" ht="31.5" x14ac:dyDescent="0.25">
      <c r="A47" s="135">
        <v>27</v>
      </c>
      <c r="B47" s="101" t="s">
        <v>103</v>
      </c>
      <c r="C47" s="173">
        <v>2</v>
      </c>
      <c r="D47" s="173">
        <v>3</v>
      </c>
      <c r="E47" s="173">
        <v>0</v>
      </c>
      <c r="F47" s="173">
        <v>0</v>
      </c>
      <c r="G47" s="173">
        <v>0</v>
      </c>
      <c r="H47" s="173">
        <v>0</v>
      </c>
      <c r="I47" s="173">
        <v>0</v>
      </c>
      <c r="J47" s="173">
        <v>0</v>
      </c>
      <c r="K47" s="173">
        <v>5</v>
      </c>
      <c r="L47" s="173">
        <v>4</v>
      </c>
      <c r="M47" s="173">
        <v>6</v>
      </c>
      <c r="N47" s="173">
        <v>5</v>
      </c>
      <c r="O47" s="125">
        <f t="shared" si="0"/>
        <v>25</v>
      </c>
    </row>
    <row r="48" spans="1:15" ht="31.5" x14ac:dyDescent="0.25">
      <c r="A48" s="135">
        <v>28</v>
      </c>
      <c r="B48" s="101" t="s">
        <v>53</v>
      </c>
      <c r="C48" s="173">
        <v>0</v>
      </c>
      <c r="D48" s="173">
        <v>0</v>
      </c>
      <c r="E48" s="173">
        <v>0</v>
      </c>
      <c r="F48" s="173">
        <v>0</v>
      </c>
      <c r="G48" s="173">
        <v>0</v>
      </c>
      <c r="H48" s="173">
        <v>0</v>
      </c>
      <c r="I48" s="173">
        <v>0</v>
      </c>
      <c r="J48" s="173">
        <v>0</v>
      </c>
      <c r="K48" s="173">
        <v>0</v>
      </c>
      <c r="L48" s="173">
        <v>0</v>
      </c>
      <c r="M48" s="173">
        <v>0</v>
      </c>
      <c r="N48" s="173">
        <v>0</v>
      </c>
      <c r="O48" s="125">
        <f t="shared" si="0"/>
        <v>0</v>
      </c>
    </row>
    <row r="49" spans="1:15" x14ac:dyDescent="0.25">
      <c r="A49" s="221">
        <v>29</v>
      </c>
      <c r="B49" s="101" t="s">
        <v>202</v>
      </c>
      <c r="C49" s="125">
        <v>1390</v>
      </c>
      <c r="D49" s="125">
        <v>1384</v>
      </c>
      <c r="E49" s="125">
        <v>1436</v>
      </c>
      <c r="F49" s="125">
        <v>1434</v>
      </c>
      <c r="G49" s="125">
        <v>1436</v>
      </c>
      <c r="H49" s="125">
        <v>1436</v>
      </c>
      <c r="I49" s="125">
        <v>1436</v>
      </c>
      <c r="J49" s="125">
        <v>1518</v>
      </c>
      <c r="K49" s="125">
        <v>1630</v>
      </c>
      <c r="L49" s="125">
        <v>1729</v>
      </c>
      <c r="M49" s="125">
        <v>1806</v>
      </c>
      <c r="N49" s="125">
        <v>1849</v>
      </c>
      <c r="O49" s="125">
        <f>N49</f>
        <v>1849</v>
      </c>
    </row>
    <row r="50" spans="1:15" x14ac:dyDescent="0.25"/>
    <row r="51" spans="1:15" ht="21.75" customHeight="1" x14ac:dyDescent="0.25">
      <c r="A51" s="234" t="s">
        <v>118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</row>
    <row r="52" spans="1:15" ht="21.75" customHeight="1" x14ac:dyDescent="0.25">
      <c r="A52" s="141" t="s">
        <v>1</v>
      </c>
      <c r="B52" s="78" t="s">
        <v>2</v>
      </c>
      <c r="C52" s="136" t="s">
        <v>60</v>
      </c>
      <c r="D52" s="136" t="s">
        <v>61</v>
      </c>
      <c r="E52" s="136" t="s">
        <v>62</v>
      </c>
      <c r="F52" s="136" t="s">
        <v>63</v>
      </c>
      <c r="G52" s="136" t="s">
        <v>64</v>
      </c>
      <c r="H52" s="136" t="s">
        <v>65</v>
      </c>
      <c r="I52" s="136" t="s">
        <v>66</v>
      </c>
      <c r="J52" s="136" t="s">
        <v>67</v>
      </c>
      <c r="K52" s="136" t="s">
        <v>68</v>
      </c>
      <c r="L52" s="136" t="s">
        <v>69</v>
      </c>
      <c r="M52" s="136" t="s">
        <v>70</v>
      </c>
      <c r="N52" s="136" t="s">
        <v>71</v>
      </c>
      <c r="O52" s="138" t="s">
        <v>3</v>
      </c>
    </row>
    <row r="53" spans="1:15" x14ac:dyDescent="0.25">
      <c r="A53" s="164">
        <v>1</v>
      </c>
      <c r="B53" s="165" t="s">
        <v>4</v>
      </c>
      <c r="C53" s="173">
        <v>6</v>
      </c>
      <c r="D53" s="173">
        <v>13</v>
      </c>
      <c r="E53" s="173">
        <v>14</v>
      </c>
      <c r="F53" s="173">
        <v>0</v>
      </c>
      <c r="G53" s="173">
        <v>0</v>
      </c>
      <c r="H53" s="173">
        <v>0</v>
      </c>
      <c r="I53" s="173">
        <v>0</v>
      </c>
      <c r="J53" s="173">
        <v>14</v>
      </c>
      <c r="K53" s="173">
        <v>18</v>
      </c>
      <c r="L53" s="210">
        <v>33</v>
      </c>
      <c r="M53" s="210">
        <v>26</v>
      </c>
      <c r="N53" s="210">
        <v>12</v>
      </c>
      <c r="O53" s="125">
        <f>C53+D53+E53+F53+G53+H53+I53+J53+K53+L53+M53+N53</f>
        <v>136</v>
      </c>
    </row>
    <row r="54" spans="1:15" x14ac:dyDescent="0.25">
      <c r="A54" s="164">
        <v>2</v>
      </c>
      <c r="B54" s="165" t="s">
        <v>5</v>
      </c>
      <c r="C54" s="173">
        <v>6</v>
      </c>
      <c r="D54" s="173">
        <v>14</v>
      </c>
      <c r="E54" s="173">
        <v>13</v>
      </c>
      <c r="F54" s="173">
        <v>0</v>
      </c>
      <c r="G54" s="173">
        <v>0</v>
      </c>
      <c r="H54" s="173">
        <v>0</v>
      </c>
      <c r="I54" s="173">
        <v>0</v>
      </c>
      <c r="J54" s="173">
        <v>3</v>
      </c>
      <c r="K54" s="173">
        <v>29</v>
      </c>
      <c r="L54" s="210">
        <v>32</v>
      </c>
      <c r="M54" s="210">
        <v>25</v>
      </c>
      <c r="N54" s="210">
        <v>12</v>
      </c>
      <c r="O54" s="125">
        <f t="shared" ref="O54:O93" si="1">C54+D54+E54+F54+G54+H54+I54+J54+K54+L54+M54+N54</f>
        <v>134</v>
      </c>
    </row>
    <row r="55" spans="1:15" ht="31.5" x14ac:dyDescent="0.25">
      <c r="A55" s="222">
        <v>3</v>
      </c>
      <c r="B55" s="165" t="s">
        <v>7</v>
      </c>
      <c r="C55" s="173">
        <v>1</v>
      </c>
      <c r="D55" s="173">
        <v>5</v>
      </c>
      <c r="E55" s="173">
        <v>2</v>
      </c>
      <c r="F55" s="173">
        <v>0</v>
      </c>
      <c r="G55" s="173">
        <v>0</v>
      </c>
      <c r="H55" s="173">
        <v>0</v>
      </c>
      <c r="I55" s="173">
        <v>0</v>
      </c>
      <c r="J55" s="173">
        <v>0</v>
      </c>
      <c r="K55" s="173">
        <v>3</v>
      </c>
      <c r="L55" s="210">
        <v>2</v>
      </c>
      <c r="M55" s="210">
        <v>8</v>
      </c>
      <c r="N55" s="210">
        <v>3</v>
      </c>
      <c r="O55" s="125">
        <f t="shared" si="1"/>
        <v>24</v>
      </c>
    </row>
    <row r="56" spans="1:15" x14ac:dyDescent="0.25">
      <c r="A56" s="222">
        <v>4</v>
      </c>
      <c r="B56" s="165" t="s">
        <v>8</v>
      </c>
      <c r="C56" s="173">
        <v>0</v>
      </c>
      <c r="D56" s="173">
        <v>5</v>
      </c>
      <c r="E56" s="173">
        <v>1</v>
      </c>
      <c r="F56" s="173">
        <v>0</v>
      </c>
      <c r="G56" s="173">
        <v>0</v>
      </c>
      <c r="H56" s="173">
        <v>0</v>
      </c>
      <c r="I56" s="173">
        <v>0</v>
      </c>
      <c r="J56" s="173">
        <v>0</v>
      </c>
      <c r="K56" s="173">
        <v>3</v>
      </c>
      <c r="L56" s="210">
        <v>0</v>
      </c>
      <c r="M56" s="210">
        <v>2</v>
      </c>
      <c r="N56" s="210">
        <v>1</v>
      </c>
      <c r="O56" s="125">
        <f t="shared" si="1"/>
        <v>12</v>
      </c>
    </row>
    <row r="57" spans="1:15" x14ac:dyDescent="0.25">
      <c r="A57" s="222">
        <v>5</v>
      </c>
      <c r="B57" s="165" t="s">
        <v>9</v>
      </c>
      <c r="C57" s="173">
        <v>0</v>
      </c>
      <c r="D57" s="173">
        <v>5</v>
      </c>
      <c r="E57" s="173">
        <v>0</v>
      </c>
      <c r="F57" s="173">
        <v>0</v>
      </c>
      <c r="G57" s="173">
        <v>0</v>
      </c>
      <c r="H57" s="173">
        <v>0</v>
      </c>
      <c r="I57" s="173">
        <v>0</v>
      </c>
      <c r="J57" s="173">
        <v>0</v>
      </c>
      <c r="K57" s="173">
        <v>3</v>
      </c>
      <c r="L57" s="210">
        <v>4</v>
      </c>
      <c r="M57" s="210">
        <v>1</v>
      </c>
      <c r="N57" s="210">
        <v>0</v>
      </c>
      <c r="O57" s="125">
        <f t="shared" si="1"/>
        <v>13</v>
      </c>
    </row>
    <row r="58" spans="1:15" x14ac:dyDescent="0.25">
      <c r="A58" s="222">
        <v>6</v>
      </c>
      <c r="B58" s="165" t="s">
        <v>10</v>
      </c>
      <c r="C58" s="173">
        <v>2</v>
      </c>
      <c r="D58" s="173">
        <v>5</v>
      </c>
      <c r="E58" s="173">
        <v>3</v>
      </c>
      <c r="F58" s="173">
        <v>0</v>
      </c>
      <c r="G58" s="173">
        <v>0</v>
      </c>
      <c r="H58" s="173">
        <v>0</v>
      </c>
      <c r="I58" s="173">
        <v>0</v>
      </c>
      <c r="J58" s="173">
        <v>0</v>
      </c>
      <c r="K58" s="173">
        <v>3</v>
      </c>
      <c r="L58" s="210">
        <v>1</v>
      </c>
      <c r="M58" s="210">
        <v>6</v>
      </c>
      <c r="N58" s="210">
        <v>2</v>
      </c>
      <c r="O58" s="125">
        <f t="shared" si="1"/>
        <v>22</v>
      </c>
    </row>
    <row r="59" spans="1:15" x14ac:dyDescent="0.25">
      <c r="A59" s="222">
        <v>7</v>
      </c>
      <c r="B59" s="165" t="s">
        <v>11</v>
      </c>
      <c r="C59" s="173">
        <v>4</v>
      </c>
      <c r="D59" s="173">
        <v>3</v>
      </c>
      <c r="E59" s="173">
        <v>2</v>
      </c>
      <c r="F59" s="173">
        <v>0</v>
      </c>
      <c r="G59" s="173">
        <v>0</v>
      </c>
      <c r="H59" s="173">
        <v>0</v>
      </c>
      <c r="I59" s="173">
        <v>0</v>
      </c>
      <c r="J59" s="173">
        <v>0</v>
      </c>
      <c r="K59" s="173">
        <v>1</v>
      </c>
      <c r="L59" s="210">
        <v>9</v>
      </c>
      <c r="M59" s="210">
        <v>6</v>
      </c>
      <c r="N59" s="210">
        <v>1</v>
      </c>
      <c r="O59" s="125">
        <f t="shared" si="1"/>
        <v>26</v>
      </c>
    </row>
    <row r="60" spans="1:15" x14ac:dyDescent="0.25">
      <c r="A60" s="222">
        <v>8</v>
      </c>
      <c r="B60" s="165" t="s">
        <v>12</v>
      </c>
      <c r="C60" s="173">
        <v>44</v>
      </c>
      <c r="D60" s="173">
        <v>72</v>
      </c>
      <c r="E60" s="173">
        <v>36</v>
      </c>
      <c r="F60" s="173">
        <v>0</v>
      </c>
      <c r="G60" s="173">
        <v>0</v>
      </c>
      <c r="H60" s="173">
        <v>0</v>
      </c>
      <c r="I60" s="173">
        <v>0</v>
      </c>
      <c r="J60" s="173">
        <v>0</v>
      </c>
      <c r="K60" s="173">
        <v>117</v>
      </c>
      <c r="L60" s="210">
        <v>76</v>
      </c>
      <c r="M60" s="210">
        <v>100</v>
      </c>
      <c r="N60" s="210">
        <v>25</v>
      </c>
      <c r="O60" s="125">
        <f t="shared" si="1"/>
        <v>470</v>
      </c>
    </row>
    <row r="61" spans="1:15" x14ac:dyDescent="0.25">
      <c r="A61" s="222">
        <v>9</v>
      </c>
      <c r="B61" s="165" t="s">
        <v>13</v>
      </c>
      <c r="C61" s="173">
        <v>237</v>
      </c>
      <c r="D61" s="173">
        <v>202</v>
      </c>
      <c r="E61" s="173">
        <v>170</v>
      </c>
      <c r="F61" s="173">
        <v>0</v>
      </c>
      <c r="G61" s="173">
        <v>0</v>
      </c>
      <c r="H61" s="173">
        <v>0</v>
      </c>
      <c r="I61" s="173">
        <v>0</v>
      </c>
      <c r="J61" s="173">
        <v>14</v>
      </c>
      <c r="K61" s="173">
        <v>156</v>
      </c>
      <c r="L61" s="210">
        <v>270</v>
      </c>
      <c r="M61" s="210">
        <v>149</v>
      </c>
      <c r="N61" s="210">
        <v>130</v>
      </c>
      <c r="O61" s="125">
        <f t="shared" si="1"/>
        <v>1328</v>
      </c>
    </row>
    <row r="62" spans="1:15" ht="47.25" x14ac:dyDescent="0.25">
      <c r="A62" s="222">
        <v>10</v>
      </c>
      <c r="B62" s="165" t="s">
        <v>14</v>
      </c>
      <c r="C62" s="173">
        <v>170</v>
      </c>
      <c r="D62" s="173">
        <v>192</v>
      </c>
      <c r="E62" s="173">
        <v>140</v>
      </c>
      <c r="F62" s="173">
        <v>0</v>
      </c>
      <c r="G62" s="173">
        <v>0</v>
      </c>
      <c r="H62" s="173">
        <v>0</v>
      </c>
      <c r="I62" s="173">
        <v>0</v>
      </c>
      <c r="J62" s="173">
        <v>14</v>
      </c>
      <c r="K62" s="173">
        <v>216</v>
      </c>
      <c r="L62" s="210">
        <v>265</v>
      </c>
      <c r="M62" s="210">
        <v>196</v>
      </c>
      <c r="N62" s="210">
        <v>131</v>
      </c>
      <c r="O62" s="125">
        <f t="shared" si="1"/>
        <v>1324</v>
      </c>
    </row>
    <row r="63" spans="1:15" x14ac:dyDescent="0.25">
      <c r="A63" s="222">
        <v>11</v>
      </c>
      <c r="B63" s="165" t="s">
        <v>15</v>
      </c>
      <c r="C63" s="125">
        <v>62</v>
      </c>
      <c r="D63" s="125">
        <v>65</v>
      </c>
      <c r="E63" s="125">
        <v>22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125">
        <v>32</v>
      </c>
      <c r="L63" s="211">
        <v>0</v>
      </c>
      <c r="M63" s="211">
        <v>33</v>
      </c>
      <c r="N63" s="211">
        <v>47</v>
      </c>
      <c r="O63" s="125">
        <f t="shared" si="1"/>
        <v>261</v>
      </c>
    </row>
    <row r="64" spans="1:15" ht="31.5" x14ac:dyDescent="0.25">
      <c r="A64" s="222">
        <v>12</v>
      </c>
      <c r="B64" s="165" t="s">
        <v>21</v>
      </c>
      <c r="C64" s="173">
        <v>215</v>
      </c>
      <c r="D64" s="173">
        <v>230</v>
      </c>
      <c r="E64" s="173">
        <v>214</v>
      </c>
      <c r="F64" s="173">
        <v>0</v>
      </c>
      <c r="G64" s="173">
        <v>0</v>
      </c>
      <c r="H64" s="173">
        <v>0</v>
      </c>
      <c r="I64" s="173">
        <v>0</v>
      </c>
      <c r="J64" s="173">
        <v>5</v>
      </c>
      <c r="K64" s="173">
        <v>311</v>
      </c>
      <c r="L64" s="210">
        <v>362</v>
      </c>
      <c r="M64" s="210">
        <v>300</v>
      </c>
      <c r="N64" s="210">
        <v>131</v>
      </c>
      <c r="O64" s="125">
        <f t="shared" si="1"/>
        <v>1768</v>
      </c>
    </row>
    <row r="65" spans="1:15" ht="47.25" x14ac:dyDescent="0.25">
      <c r="A65" s="222">
        <v>13</v>
      </c>
      <c r="B65" s="165" t="s">
        <v>22</v>
      </c>
      <c r="C65" s="173">
        <v>24</v>
      </c>
      <c r="D65" s="173">
        <v>16</v>
      </c>
      <c r="E65" s="173">
        <v>25</v>
      </c>
      <c r="F65" s="173">
        <v>0</v>
      </c>
      <c r="G65" s="173">
        <v>0</v>
      </c>
      <c r="H65" s="173">
        <v>0</v>
      </c>
      <c r="I65" s="173">
        <v>0</v>
      </c>
      <c r="J65" s="173">
        <v>5</v>
      </c>
      <c r="K65" s="173">
        <v>16</v>
      </c>
      <c r="L65" s="210">
        <v>7</v>
      </c>
      <c r="M65" s="210">
        <v>32</v>
      </c>
      <c r="N65" s="210">
        <v>17</v>
      </c>
      <c r="O65" s="125">
        <f t="shared" si="1"/>
        <v>142</v>
      </c>
    </row>
    <row r="66" spans="1:15" ht="24" customHeight="1" x14ac:dyDescent="0.25">
      <c r="A66" s="242">
        <v>15</v>
      </c>
      <c r="B66" s="165" t="s">
        <v>23</v>
      </c>
      <c r="C66" s="125">
        <v>18</v>
      </c>
      <c r="D66" s="125">
        <v>8</v>
      </c>
      <c r="E66" s="125">
        <v>36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7</v>
      </c>
      <c r="L66" s="211">
        <v>11</v>
      </c>
      <c r="M66" s="211">
        <v>10</v>
      </c>
      <c r="N66" s="211">
        <v>11</v>
      </c>
      <c r="O66" s="125">
        <f t="shared" si="1"/>
        <v>101</v>
      </c>
    </row>
    <row r="67" spans="1:15" ht="24" customHeight="1" x14ac:dyDescent="0.25">
      <c r="A67" s="242"/>
      <c r="B67" s="166" t="s">
        <v>24</v>
      </c>
      <c r="C67" s="173">
        <v>8</v>
      </c>
      <c r="D67" s="173">
        <v>4</v>
      </c>
      <c r="E67" s="173">
        <v>4</v>
      </c>
      <c r="F67" s="173">
        <v>0</v>
      </c>
      <c r="G67" s="173">
        <v>0</v>
      </c>
      <c r="H67" s="173">
        <v>0</v>
      </c>
      <c r="I67" s="173">
        <v>0</v>
      </c>
      <c r="J67" s="173">
        <v>0</v>
      </c>
      <c r="K67" s="173">
        <v>0</v>
      </c>
      <c r="L67" s="210">
        <v>2</v>
      </c>
      <c r="M67" s="210">
        <v>3</v>
      </c>
      <c r="N67" s="210">
        <v>1</v>
      </c>
      <c r="O67" s="125">
        <f t="shared" si="1"/>
        <v>22</v>
      </c>
    </row>
    <row r="68" spans="1:15" ht="24" customHeight="1" x14ac:dyDescent="0.25">
      <c r="A68" s="242"/>
      <c r="B68" s="166" t="s">
        <v>25</v>
      </c>
      <c r="C68" s="173">
        <v>10</v>
      </c>
      <c r="D68" s="173">
        <v>4</v>
      </c>
      <c r="E68" s="173">
        <v>32</v>
      </c>
      <c r="F68" s="173">
        <v>0</v>
      </c>
      <c r="G68" s="173">
        <v>0</v>
      </c>
      <c r="H68" s="173">
        <v>0</v>
      </c>
      <c r="I68" s="173">
        <v>0</v>
      </c>
      <c r="J68" s="173">
        <v>0</v>
      </c>
      <c r="K68" s="173">
        <v>7</v>
      </c>
      <c r="L68" s="210">
        <v>9</v>
      </c>
      <c r="M68" s="210">
        <v>7</v>
      </c>
      <c r="N68" s="210">
        <v>10</v>
      </c>
      <c r="O68" s="125">
        <f t="shared" si="1"/>
        <v>79</v>
      </c>
    </row>
    <row r="69" spans="1:15" ht="31.5" x14ac:dyDescent="0.25">
      <c r="A69" s="164">
        <v>16</v>
      </c>
      <c r="B69" s="165" t="s">
        <v>28</v>
      </c>
      <c r="C69" s="173">
        <v>1</v>
      </c>
      <c r="D69" s="173">
        <v>1</v>
      </c>
      <c r="E69" s="173">
        <v>0</v>
      </c>
      <c r="F69" s="173">
        <v>0</v>
      </c>
      <c r="G69" s="173">
        <v>0</v>
      </c>
      <c r="H69" s="173">
        <v>0</v>
      </c>
      <c r="I69" s="173">
        <v>0</v>
      </c>
      <c r="J69" s="173">
        <v>0</v>
      </c>
      <c r="K69" s="173">
        <v>1</v>
      </c>
      <c r="L69" s="210">
        <v>1</v>
      </c>
      <c r="M69" s="210">
        <v>1</v>
      </c>
      <c r="N69" s="210">
        <v>0</v>
      </c>
      <c r="O69" s="125">
        <f t="shared" si="1"/>
        <v>5</v>
      </c>
    </row>
    <row r="70" spans="1:15" ht="24.75" customHeight="1" x14ac:dyDescent="0.25">
      <c r="A70" s="164">
        <v>17</v>
      </c>
      <c r="B70" s="165" t="s">
        <v>100</v>
      </c>
      <c r="C70" s="173">
        <v>2</v>
      </c>
      <c r="D70" s="173">
        <v>1</v>
      </c>
      <c r="E70" s="173">
        <v>2</v>
      </c>
      <c r="F70" s="173">
        <v>0</v>
      </c>
      <c r="G70" s="173">
        <v>0</v>
      </c>
      <c r="H70" s="173">
        <v>0</v>
      </c>
      <c r="I70" s="173">
        <v>0</v>
      </c>
      <c r="J70" s="173">
        <v>0</v>
      </c>
      <c r="K70" s="173">
        <v>1</v>
      </c>
      <c r="L70" s="210">
        <v>0</v>
      </c>
      <c r="M70" s="210">
        <v>4</v>
      </c>
      <c r="N70" s="210">
        <v>1</v>
      </c>
      <c r="O70" s="125">
        <f t="shared" si="1"/>
        <v>11</v>
      </c>
    </row>
    <row r="71" spans="1:15" ht="31.5" x14ac:dyDescent="0.25">
      <c r="A71" s="164">
        <v>18</v>
      </c>
      <c r="B71" s="165" t="s">
        <v>30</v>
      </c>
      <c r="C71" s="173">
        <v>1</v>
      </c>
      <c r="D71" s="173">
        <v>1</v>
      </c>
      <c r="E71" s="173">
        <v>0</v>
      </c>
      <c r="F71" s="173">
        <v>0</v>
      </c>
      <c r="G71" s="173">
        <v>0</v>
      </c>
      <c r="H71" s="173">
        <v>0</v>
      </c>
      <c r="I71" s="173">
        <v>0</v>
      </c>
      <c r="J71" s="173">
        <v>0</v>
      </c>
      <c r="K71" s="173">
        <v>4</v>
      </c>
      <c r="L71" s="210">
        <v>0</v>
      </c>
      <c r="M71" s="210">
        <v>0</v>
      </c>
      <c r="N71" s="210">
        <v>0</v>
      </c>
      <c r="O71" s="125">
        <f t="shared" si="1"/>
        <v>6</v>
      </c>
    </row>
    <row r="72" spans="1:15" ht="31.5" x14ac:dyDescent="0.25">
      <c r="A72" s="164">
        <v>19</v>
      </c>
      <c r="B72" s="165" t="s">
        <v>31</v>
      </c>
      <c r="C72" s="173">
        <v>0</v>
      </c>
      <c r="D72" s="173">
        <v>3</v>
      </c>
      <c r="E72" s="173">
        <v>3</v>
      </c>
      <c r="F72" s="173">
        <v>0</v>
      </c>
      <c r="G72" s="173">
        <v>0</v>
      </c>
      <c r="H72" s="173">
        <v>0</v>
      </c>
      <c r="I72" s="173">
        <v>0</v>
      </c>
      <c r="J72" s="173">
        <v>0</v>
      </c>
      <c r="K72" s="173">
        <v>0</v>
      </c>
      <c r="L72" s="210">
        <v>1</v>
      </c>
      <c r="M72" s="210">
        <v>3</v>
      </c>
      <c r="N72" s="210">
        <v>2</v>
      </c>
      <c r="O72" s="125">
        <f t="shared" si="1"/>
        <v>12</v>
      </c>
    </row>
    <row r="73" spans="1:15" ht="31.5" x14ac:dyDescent="0.25">
      <c r="A73" s="242">
        <v>20</v>
      </c>
      <c r="B73" s="165" t="s">
        <v>32</v>
      </c>
      <c r="C73" s="125">
        <v>0</v>
      </c>
      <c r="D73" s="125">
        <v>2</v>
      </c>
      <c r="E73" s="125">
        <v>1</v>
      </c>
      <c r="F73" s="125">
        <v>0</v>
      </c>
      <c r="G73" s="125">
        <v>0</v>
      </c>
      <c r="H73" s="125">
        <v>0</v>
      </c>
      <c r="I73" s="125">
        <v>0</v>
      </c>
      <c r="J73" s="125">
        <v>0</v>
      </c>
      <c r="K73" s="125">
        <v>0</v>
      </c>
      <c r="L73" s="211">
        <v>1</v>
      </c>
      <c r="M73" s="211">
        <v>0</v>
      </c>
      <c r="N73" s="211">
        <v>0</v>
      </c>
      <c r="O73" s="125">
        <f t="shared" si="1"/>
        <v>4</v>
      </c>
    </row>
    <row r="74" spans="1:15" ht="23.25" customHeight="1" x14ac:dyDescent="0.25">
      <c r="A74" s="242"/>
      <c r="B74" s="166" t="s">
        <v>33</v>
      </c>
      <c r="C74" s="173">
        <v>0</v>
      </c>
      <c r="D74" s="173">
        <v>0</v>
      </c>
      <c r="E74" s="173">
        <v>1</v>
      </c>
      <c r="F74" s="173">
        <v>0</v>
      </c>
      <c r="G74" s="173">
        <v>0</v>
      </c>
      <c r="H74" s="173">
        <v>0</v>
      </c>
      <c r="I74" s="173">
        <v>0</v>
      </c>
      <c r="J74" s="173">
        <v>0</v>
      </c>
      <c r="K74" s="173">
        <v>0</v>
      </c>
      <c r="L74" s="210">
        <v>1</v>
      </c>
      <c r="M74" s="210">
        <v>0</v>
      </c>
      <c r="N74" s="210">
        <v>0</v>
      </c>
      <c r="O74" s="125">
        <f t="shared" si="1"/>
        <v>2</v>
      </c>
    </row>
    <row r="75" spans="1:15" ht="23.25" customHeight="1" x14ac:dyDescent="0.25">
      <c r="A75" s="242"/>
      <c r="B75" s="166" t="s">
        <v>34</v>
      </c>
      <c r="C75" s="173">
        <v>0</v>
      </c>
      <c r="D75" s="173">
        <v>0</v>
      </c>
      <c r="E75" s="173">
        <v>0</v>
      </c>
      <c r="F75" s="173">
        <v>0</v>
      </c>
      <c r="G75" s="173">
        <v>0</v>
      </c>
      <c r="H75" s="173">
        <v>0</v>
      </c>
      <c r="I75" s="173">
        <v>0</v>
      </c>
      <c r="J75" s="173">
        <v>0</v>
      </c>
      <c r="K75" s="173">
        <v>0</v>
      </c>
      <c r="L75" s="210">
        <v>0</v>
      </c>
      <c r="M75" s="210">
        <v>0</v>
      </c>
      <c r="N75" s="210">
        <v>0</v>
      </c>
      <c r="O75" s="125">
        <f t="shared" si="1"/>
        <v>0</v>
      </c>
    </row>
    <row r="76" spans="1:15" ht="23.25" customHeight="1" x14ac:dyDescent="0.25">
      <c r="A76" s="242"/>
      <c r="B76" s="166" t="s">
        <v>35</v>
      </c>
      <c r="C76" s="173">
        <v>0</v>
      </c>
      <c r="D76" s="173">
        <v>2</v>
      </c>
      <c r="E76" s="173">
        <v>0</v>
      </c>
      <c r="F76" s="173">
        <v>0</v>
      </c>
      <c r="G76" s="173">
        <v>0</v>
      </c>
      <c r="H76" s="173">
        <v>0</v>
      </c>
      <c r="I76" s="173">
        <v>0</v>
      </c>
      <c r="J76" s="173">
        <v>0</v>
      </c>
      <c r="K76" s="173">
        <v>0</v>
      </c>
      <c r="L76" s="210">
        <v>0</v>
      </c>
      <c r="M76" s="210">
        <v>0</v>
      </c>
      <c r="N76" s="210">
        <v>0</v>
      </c>
      <c r="O76" s="125">
        <f t="shared" si="1"/>
        <v>2</v>
      </c>
    </row>
    <row r="77" spans="1:15" ht="23.25" customHeight="1" x14ac:dyDescent="0.25">
      <c r="A77" s="164">
        <v>21</v>
      </c>
      <c r="B77" s="165" t="s">
        <v>36</v>
      </c>
      <c r="C77" s="173">
        <v>0</v>
      </c>
      <c r="D77" s="173">
        <v>0</v>
      </c>
      <c r="E77" s="173">
        <v>0</v>
      </c>
      <c r="F77" s="173">
        <v>0</v>
      </c>
      <c r="G77" s="173">
        <v>0</v>
      </c>
      <c r="H77" s="173">
        <v>0</v>
      </c>
      <c r="I77" s="173">
        <v>0</v>
      </c>
      <c r="J77" s="173">
        <v>0</v>
      </c>
      <c r="K77" s="173">
        <v>0</v>
      </c>
      <c r="L77" s="210">
        <v>3</v>
      </c>
      <c r="M77" s="210">
        <v>1</v>
      </c>
      <c r="N77" s="210">
        <v>0</v>
      </c>
      <c r="O77" s="125">
        <f t="shared" si="1"/>
        <v>4</v>
      </c>
    </row>
    <row r="78" spans="1:15" ht="23.25" customHeight="1" x14ac:dyDescent="0.25">
      <c r="A78" s="242">
        <v>22</v>
      </c>
      <c r="B78" s="165" t="s">
        <v>37</v>
      </c>
      <c r="C78" s="173">
        <v>0</v>
      </c>
      <c r="D78" s="173">
        <v>1</v>
      </c>
      <c r="E78" s="173">
        <v>0</v>
      </c>
      <c r="F78" s="173">
        <v>0</v>
      </c>
      <c r="G78" s="173">
        <v>0</v>
      </c>
      <c r="H78" s="173">
        <v>0</v>
      </c>
      <c r="I78" s="173">
        <v>0</v>
      </c>
      <c r="J78" s="173">
        <v>0</v>
      </c>
      <c r="K78" s="173">
        <v>0</v>
      </c>
      <c r="L78" s="210">
        <v>0</v>
      </c>
      <c r="M78" s="210">
        <v>0</v>
      </c>
      <c r="N78" s="210">
        <v>0</v>
      </c>
      <c r="O78" s="125">
        <f t="shared" si="1"/>
        <v>1</v>
      </c>
    </row>
    <row r="79" spans="1:15" ht="23.25" customHeight="1" x14ac:dyDescent="0.25">
      <c r="A79" s="242"/>
      <c r="B79" s="166" t="s">
        <v>38</v>
      </c>
      <c r="C79" s="173">
        <v>0</v>
      </c>
      <c r="D79" s="173">
        <v>1</v>
      </c>
      <c r="E79" s="173">
        <v>0</v>
      </c>
      <c r="F79" s="173">
        <v>0</v>
      </c>
      <c r="G79" s="173">
        <v>0</v>
      </c>
      <c r="H79" s="173">
        <v>0</v>
      </c>
      <c r="I79" s="173">
        <v>0</v>
      </c>
      <c r="J79" s="173">
        <v>0</v>
      </c>
      <c r="K79" s="173">
        <v>0</v>
      </c>
      <c r="L79" s="210">
        <v>0</v>
      </c>
      <c r="M79" s="210">
        <v>0</v>
      </c>
      <c r="N79" s="210">
        <v>0</v>
      </c>
      <c r="O79" s="125">
        <f t="shared" si="1"/>
        <v>1</v>
      </c>
    </row>
    <row r="80" spans="1:15" ht="23.25" customHeight="1" x14ac:dyDescent="0.25">
      <c r="A80" s="242"/>
      <c r="B80" s="166" t="s">
        <v>39</v>
      </c>
      <c r="C80" s="173">
        <v>0</v>
      </c>
      <c r="D80" s="173">
        <v>0</v>
      </c>
      <c r="E80" s="173">
        <v>0</v>
      </c>
      <c r="F80" s="173">
        <v>0</v>
      </c>
      <c r="G80" s="173">
        <v>0</v>
      </c>
      <c r="H80" s="173">
        <v>0</v>
      </c>
      <c r="I80" s="173">
        <v>0</v>
      </c>
      <c r="J80" s="173">
        <v>0</v>
      </c>
      <c r="K80" s="173">
        <v>0</v>
      </c>
      <c r="L80" s="210">
        <v>0</v>
      </c>
      <c r="M80" s="210">
        <v>0</v>
      </c>
      <c r="N80" s="210">
        <v>0</v>
      </c>
      <c r="O80" s="125">
        <f t="shared" si="1"/>
        <v>0</v>
      </c>
    </row>
    <row r="81" spans="1:15" ht="23.25" customHeight="1" x14ac:dyDescent="0.25">
      <c r="A81" s="164">
        <v>23</v>
      </c>
      <c r="B81" s="165" t="s">
        <v>40</v>
      </c>
      <c r="C81" s="173">
        <v>0</v>
      </c>
      <c r="D81" s="173">
        <v>1</v>
      </c>
      <c r="E81" s="173">
        <v>0</v>
      </c>
      <c r="F81" s="173">
        <v>0</v>
      </c>
      <c r="G81" s="173">
        <v>0</v>
      </c>
      <c r="H81" s="173">
        <v>0</v>
      </c>
      <c r="I81" s="173">
        <v>0</v>
      </c>
      <c r="J81" s="173">
        <v>0</v>
      </c>
      <c r="K81" s="173">
        <v>0</v>
      </c>
      <c r="L81" s="210">
        <v>0</v>
      </c>
      <c r="M81" s="210">
        <v>0</v>
      </c>
      <c r="N81" s="210">
        <v>0</v>
      </c>
      <c r="O81" s="125">
        <f t="shared" si="1"/>
        <v>1</v>
      </c>
    </row>
    <row r="82" spans="1:15" ht="23.25" customHeight="1" x14ac:dyDescent="0.25">
      <c r="A82" s="164">
        <v>24</v>
      </c>
      <c r="B82" s="165" t="s">
        <v>41</v>
      </c>
      <c r="C82" s="173">
        <v>2</v>
      </c>
      <c r="D82" s="173">
        <v>1</v>
      </c>
      <c r="E82" s="173">
        <v>0</v>
      </c>
      <c r="F82" s="173">
        <v>0</v>
      </c>
      <c r="G82" s="173">
        <v>0</v>
      </c>
      <c r="H82" s="173">
        <v>0</v>
      </c>
      <c r="I82" s="173">
        <v>0</v>
      </c>
      <c r="J82" s="173">
        <v>0</v>
      </c>
      <c r="K82" s="173">
        <v>2</v>
      </c>
      <c r="L82" s="210">
        <v>0</v>
      </c>
      <c r="M82" s="210">
        <v>0</v>
      </c>
      <c r="N82" s="210">
        <v>2</v>
      </c>
      <c r="O82" s="125">
        <f t="shared" si="1"/>
        <v>7</v>
      </c>
    </row>
    <row r="83" spans="1:15" ht="23.25" customHeight="1" x14ac:dyDescent="0.25">
      <c r="A83" s="164">
        <v>25</v>
      </c>
      <c r="B83" s="165" t="s">
        <v>42</v>
      </c>
      <c r="C83" s="173">
        <v>11</v>
      </c>
      <c r="D83" s="173">
        <v>10</v>
      </c>
      <c r="E83" s="173">
        <v>10</v>
      </c>
      <c r="F83" s="173">
        <v>0</v>
      </c>
      <c r="G83" s="173">
        <v>0</v>
      </c>
      <c r="H83" s="173">
        <v>0</v>
      </c>
      <c r="I83" s="173">
        <v>0</v>
      </c>
      <c r="J83" s="173">
        <v>0</v>
      </c>
      <c r="K83" s="173">
        <v>15</v>
      </c>
      <c r="L83" s="210">
        <v>13</v>
      </c>
      <c r="M83" s="210">
        <v>12</v>
      </c>
      <c r="N83" s="210">
        <v>7</v>
      </c>
      <c r="O83" s="125">
        <f t="shared" si="1"/>
        <v>78</v>
      </c>
    </row>
    <row r="84" spans="1:15" ht="47.25" x14ac:dyDescent="0.25">
      <c r="A84" s="242">
        <v>26</v>
      </c>
      <c r="B84" s="165" t="s">
        <v>101</v>
      </c>
      <c r="C84" s="125">
        <v>1</v>
      </c>
      <c r="D84" s="125">
        <v>6</v>
      </c>
      <c r="E84" s="125">
        <v>1</v>
      </c>
      <c r="F84" s="125">
        <v>0</v>
      </c>
      <c r="G84" s="125">
        <v>0</v>
      </c>
      <c r="H84" s="125">
        <v>0</v>
      </c>
      <c r="I84" s="125">
        <v>0</v>
      </c>
      <c r="J84" s="125">
        <v>0</v>
      </c>
      <c r="K84" s="125">
        <v>3</v>
      </c>
      <c r="L84" s="211">
        <v>6</v>
      </c>
      <c r="M84" s="211">
        <v>11</v>
      </c>
      <c r="N84" s="211">
        <v>4</v>
      </c>
      <c r="O84" s="125">
        <f t="shared" si="1"/>
        <v>32</v>
      </c>
    </row>
    <row r="85" spans="1:15" x14ac:dyDescent="0.25">
      <c r="A85" s="242"/>
      <c r="B85" s="166" t="s">
        <v>44</v>
      </c>
      <c r="C85" s="173">
        <v>0</v>
      </c>
      <c r="D85" s="173">
        <v>0</v>
      </c>
      <c r="E85" s="173">
        <v>0</v>
      </c>
      <c r="F85" s="173">
        <v>0</v>
      </c>
      <c r="G85" s="173">
        <v>0</v>
      </c>
      <c r="H85" s="173">
        <v>0</v>
      </c>
      <c r="I85" s="173">
        <v>0</v>
      </c>
      <c r="J85" s="173">
        <v>0</v>
      </c>
      <c r="K85" s="173">
        <v>0</v>
      </c>
      <c r="L85" s="210">
        <v>0</v>
      </c>
      <c r="M85" s="210">
        <v>0</v>
      </c>
      <c r="N85" s="210">
        <v>0</v>
      </c>
      <c r="O85" s="125">
        <f t="shared" si="1"/>
        <v>0</v>
      </c>
    </row>
    <row r="86" spans="1:15" x14ac:dyDescent="0.25">
      <c r="A86" s="242"/>
      <c r="B86" s="166" t="s">
        <v>45</v>
      </c>
      <c r="C86" s="173">
        <v>0</v>
      </c>
      <c r="D86" s="173">
        <v>0</v>
      </c>
      <c r="E86" s="173">
        <v>0</v>
      </c>
      <c r="F86" s="173">
        <v>0</v>
      </c>
      <c r="G86" s="173">
        <v>0</v>
      </c>
      <c r="H86" s="173">
        <v>0</v>
      </c>
      <c r="I86" s="173">
        <v>0</v>
      </c>
      <c r="J86" s="173">
        <v>0</v>
      </c>
      <c r="K86" s="173">
        <v>0</v>
      </c>
      <c r="L86" s="210">
        <v>0</v>
      </c>
      <c r="M86" s="210">
        <v>0</v>
      </c>
      <c r="N86" s="210">
        <v>0</v>
      </c>
      <c r="O86" s="125">
        <f t="shared" si="1"/>
        <v>0</v>
      </c>
    </row>
    <row r="87" spans="1:15" x14ac:dyDescent="0.25">
      <c r="A87" s="242"/>
      <c r="B87" s="166" t="s">
        <v>46</v>
      </c>
      <c r="C87" s="173">
        <v>0</v>
      </c>
      <c r="D87" s="173">
        <v>0</v>
      </c>
      <c r="E87" s="173">
        <v>0</v>
      </c>
      <c r="F87" s="173">
        <v>0</v>
      </c>
      <c r="G87" s="173">
        <v>0</v>
      </c>
      <c r="H87" s="173">
        <v>0</v>
      </c>
      <c r="I87" s="173">
        <v>0</v>
      </c>
      <c r="J87" s="173">
        <v>0</v>
      </c>
      <c r="K87" s="173">
        <v>0</v>
      </c>
      <c r="L87" s="210">
        <v>0</v>
      </c>
      <c r="M87" s="210">
        <v>0</v>
      </c>
      <c r="N87" s="210">
        <v>0</v>
      </c>
      <c r="O87" s="125">
        <f t="shared" si="1"/>
        <v>0</v>
      </c>
    </row>
    <row r="88" spans="1:15" x14ac:dyDescent="0.25">
      <c r="A88" s="242"/>
      <c r="B88" s="166" t="s">
        <v>47</v>
      </c>
      <c r="C88" s="173">
        <v>0</v>
      </c>
      <c r="D88" s="173">
        <v>0</v>
      </c>
      <c r="E88" s="173">
        <v>0</v>
      </c>
      <c r="F88" s="173">
        <v>0</v>
      </c>
      <c r="G88" s="173">
        <v>0</v>
      </c>
      <c r="H88" s="173">
        <v>0</v>
      </c>
      <c r="I88" s="173">
        <v>0</v>
      </c>
      <c r="J88" s="173">
        <v>0</v>
      </c>
      <c r="K88" s="173">
        <v>0</v>
      </c>
      <c r="L88" s="210">
        <v>0</v>
      </c>
      <c r="M88" s="210">
        <v>0</v>
      </c>
      <c r="N88" s="210">
        <v>0</v>
      </c>
      <c r="O88" s="125">
        <f t="shared" si="1"/>
        <v>0</v>
      </c>
    </row>
    <row r="89" spans="1:15" x14ac:dyDescent="0.25">
      <c r="A89" s="242"/>
      <c r="B89" s="166" t="s">
        <v>48</v>
      </c>
      <c r="C89" s="173">
        <v>1</v>
      </c>
      <c r="D89" s="173">
        <v>1</v>
      </c>
      <c r="E89" s="173">
        <v>1</v>
      </c>
      <c r="F89" s="173">
        <v>0</v>
      </c>
      <c r="G89" s="173">
        <v>0</v>
      </c>
      <c r="H89" s="173">
        <v>0</v>
      </c>
      <c r="I89" s="173">
        <v>0</v>
      </c>
      <c r="J89" s="173">
        <v>0</v>
      </c>
      <c r="K89" s="173">
        <v>2</v>
      </c>
      <c r="L89" s="210">
        <v>3</v>
      </c>
      <c r="M89" s="210">
        <v>1</v>
      </c>
      <c r="N89" s="210">
        <v>0</v>
      </c>
      <c r="O89" s="125">
        <f t="shared" si="1"/>
        <v>9</v>
      </c>
    </row>
    <row r="90" spans="1:15" x14ac:dyDescent="0.25">
      <c r="A90" s="242"/>
      <c r="B90" s="166" t="s">
        <v>49</v>
      </c>
      <c r="C90" s="173">
        <v>0</v>
      </c>
      <c r="D90" s="173">
        <v>0</v>
      </c>
      <c r="E90" s="173">
        <v>0</v>
      </c>
      <c r="F90" s="173">
        <v>0</v>
      </c>
      <c r="G90" s="173">
        <v>0</v>
      </c>
      <c r="H90" s="173">
        <v>0</v>
      </c>
      <c r="I90" s="173">
        <v>0</v>
      </c>
      <c r="J90" s="173">
        <v>0</v>
      </c>
      <c r="K90" s="173">
        <v>0</v>
      </c>
      <c r="L90" s="210">
        <v>0</v>
      </c>
      <c r="M90" s="210">
        <v>0</v>
      </c>
      <c r="N90" s="210">
        <v>0</v>
      </c>
      <c r="O90" s="125">
        <f t="shared" si="1"/>
        <v>0</v>
      </c>
    </row>
    <row r="91" spans="1:15" x14ac:dyDescent="0.25">
      <c r="A91" s="242"/>
      <c r="B91" s="166" t="s">
        <v>50</v>
      </c>
      <c r="C91" s="173">
        <v>0</v>
      </c>
      <c r="D91" s="173">
        <v>5</v>
      </c>
      <c r="E91" s="173">
        <v>0</v>
      </c>
      <c r="F91" s="173">
        <v>0</v>
      </c>
      <c r="G91" s="173">
        <v>0</v>
      </c>
      <c r="H91" s="173">
        <v>0</v>
      </c>
      <c r="I91" s="173">
        <v>0</v>
      </c>
      <c r="J91" s="173">
        <v>0</v>
      </c>
      <c r="K91" s="173">
        <v>1</v>
      </c>
      <c r="L91" s="210">
        <v>3</v>
      </c>
      <c r="M91" s="210">
        <v>10</v>
      </c>
      <c r="N91" s="210">
        <v>4</v>
      </c>
      <c r="O91" s="125">
        <f t="shared" si="1"/>
        <v>23</v>
      </c>
    </row>
    <row r="92" spans="1:15" x14ac:dyDescent="0.25">
      <c r="A92" s="242"/>
      <c r="B92" s="166" t="s">
        <v>51</v>
      </c>
      <c r="C92" s="173">
        <v>0</v>
      </c>
      <c r="D92" s="173">
        <v>0</v>
      </c>
      <c r="E92" s="173">
        <v>0</v>
      </c>
      <c r="F92" s="173">
        <v>0</v>
      </c>
      <c r="G92" s="173">
        <v>0</v>
      </c>
      <c r="H92" s="173">
        <v>0</v>
      </c>
      <c r="I92" s="173">
        <v>0</v>
      </c>
      <c r="J92" s="173">
        <v>0</v>
      </c>
      <c r="K92" s="173">
        <v>0</v>
      </c>
      <c r="L92" s="210">
        <v>0</v>
      </c>
      <c r="M92" s="210">
        <v>0</v>
      </c>
      <c r="N92" s="210">
        <v>0</v>
      </c>
      <c r="O92" s="125">
        <f t="shared" si="1"/>
        <v>0</v>
      </c>
    </row>
    <row r="93" spans="1:15" ht="31.5" x14ac:dyDescent="0.25">
      <c r="A93" s="164">
        <v>27</v>
      </c>
      <c r="B93" s="165" t="s">
        <v>53</v>
      </c>
      <c r="C93" s="173">
        <v>0</v>
      </c>
      <c r="D93" s="173">
        <v>0</v>
      </c>
      <c r="E93" s="173">
        <v>0</v>
      </c>
      <c r="F93" s="173">
        <v>0</v>
      </c>
      <c r="G93" s="173">
        <v>0</v>
      </c>
      <c r="H93" s="173">
        <v>0</v>
      </c>
      <c r="I93" s="173">
        <v>0</v>
      </c>
      <c r="J93" s="173">
        <v>0</v>
      </c>
      <c r="K93" s="173">
        <v>0</v>
      </c>
      <c r="L93" s="210">
        <v>0</v>
      </c>
      <c r="M93" s="210">
        <v>0</v>
      </c>
      <c r="N93" s="210">
        <v>0</v>
      </c>
      <c r="O93" s="125">
        <f t="shared" si="1"/>
        <v>0</v>
      </c>
    </row>
    <row r="94" spans="1:15" x14ac:dyDescent="0.25">
      <c r="A94" s="227">
        <v>28</v>
      </c>
      <c r="B94" s="176" t="s">
        <v>202</v>
      </c>
      <c r="C94" s="125">
        <v>288</v>
      </c>
      <c r="D94" s="125">
        <v>301</v>
      </c>
      <c r="E94" s="125">
        <v>315</v>
      </c>
      <c r="F94" s="125">
        <v>315</v>
      </c>
      <c r="G94" s="125">
        <v>315</v>
      </c>
      <c r="H94" s="125">
        <v>315</v>
      </c>
      <c r="I94" s="125">
        <v>315</v>
      </c>
      <c r="J94" s="125">
        <v>329</v>
      </c>
      <c r="K94" s="125">
        <v>347</v>
      </c>
      <c r="L94" s="211">
        <v>380</v>
      </c>
      <c r="M94" s="211">
        <v>406</v>
      </c>
      <c r="N94" s="211">
        <v>418</v>
      </c>
      <c r="O94" s="132">
        <f>M94</f>
        <v>406</v>
      </c>
    </row>
    <row r="95" spans="1:15" x14ac:dyDescent="0.25">
      <c r="A95" s="13"/>
      <c r="B95" s="175"/>
      <c r="C95" s="39"/>
      <c r="D95" s="39"/>
      <c r="E95" s="39"/>
      <c r="F95" s="39"/>
      <c r="G95" s="50"/>
    </row>
    <row r="96" spans="1:15" ht="20.25" customHeight="1" x14ac:dyDescent="0.25">
      <c r="A96" s="252" t="s">
        <v>119</v>
      </c>
      <c r="B96" s="253"/>
      <c r="C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</row>
    <row r="97" spans="1:15" ht="23.25" customHeight="1" x14ac:dyDescent="0.25">
      <c r="A97" s="11" t="s">
        <v>1</v>
      </c>
      <c r="B97" s="75" t="s">
        <v>2</v>
      </c>
      <c r="C97" s="49" t="s">
        <v>60</v>
      </c>
      <c r="D97" s="49" t="s">
        <v>61</v>
      </c>
      <c r="E97" s="49" t="s">
        <v>62</v>
      </c>
      <c r="F97" s="49" t="s">
        <v>63</v>
      </c>
      <c r="G97" s="49" t="s">
        <v>64</v>
      </c>
      <c r="H97" s="49" t="s">
        <v>65</v>
      </c>
      <c r="I97" s="49" t="s">
        <v>66</v>
      </c>
      <c r="J97" s="49" t="s">
        <v>67</v>
      </c>
      <c r="K97" s="49" t="s">
        <v>68</v>
      </c>
      <c r="L97" s="49" t="s">
        <v>69</v>
      </c>
      <c r="M97" s="49" t="s">
        <v>70</v>
      </c>
      <c r="N97" s="49" t="s">
        <v>71</v>
      </c>
      <c r="O97" s="12" t="s">
        <v>3</v>
      </c>
    </row>
    <row r="98" spans="1:15" x14ac:dyDescent="0.25">
      <c r="A98" s="222">
        <v>1</v>
      </c>
      <c r="B98" s="165" t="s">
        <v>4</v>
      </c>
      <c r="C98" s="173">
        <v>4</v>
      </c>
      <c r="D98" s="173">
        <v>7</v>
      </c>
      <c r="E98" s="173">
        <v>8</v>
      </c>
      <c r="F98" s="173">
        <v>0</v>
      </c>
      <c r="G98" s="173">
        <v>0</v>
      </c>
      <c r="H98" s="173">
        <v>0</v>
      </c>
      <c r="I98" s="173">
        <v>0</v>
      </c>
      <c r="J98" s="173">
        <v>2</v>
      </c>
      <c r="K98" s="173">
        <v>1</v>
      </c>
      <c r="L98" s="210">
        <v>1</v>
      </c>
      <c r="M98" s="210">
        <v>3</v>
      </c>
      <c r="N98" s="210">
        <v>2</v>
      </c>
      <c r="O98" s="125">
        <f>C98+D98+E98+F98+G98+H98+I98+J98+K98+L98+M98+N98</f>
        <v>28</v>
      </c>
    </row>
    <row r="99" spans="1:15" x14ac:dyDescent="0.25">
      <c r="A99" s="222">
        <v>2</v>
      </c>
      <c r="B99" s="165" t="s">
        <v>5</v>
      </c>
      <c r="C99" s="173">
        <v>3</v>
      </c>
      <c r="D99" s="173">
        <v>7</v>
      </c>
      <c r="E99" s="173">
        <v>5</v>
      </c>
      <c r="F99" s="173">
        <v>0</v>
      </c>
      <c r="G99" s="173">
        <v>0</v>
      </c>
      <c r="H99" s="173">
        <v>0</v>
      </c>
      <c r="I99" s="173">
        <v>0</v>
      </c>
      <c r="J99" s="173">
        <v>1</v>
      </c>
      <c r="K99" s="173">
        <v>3</v>
      </c>
      <c r="L99" s="210">
        <v>1</v>
      </c>
      <c r="M99" s="210">
        <v>2</v>
      </c>
      <c r="N99" s="210">
        <v>2</v>
      </c>
      <c r="O99" s="125">
        <f t="shared" ref="O99:O138" si="2">C99+D99+E99+F99+G99+H99+I99+J99+K99+L99+M99+N99</f>
        <v>24</v>
      </c>
    </row>
    <row r="100" spans="1:15" ht="31.5" x14ac:dyDescent="0.25">
      <c r="A100" s="222">
        <v>3</v>
      </c>
      <c r="B100" s="165" t="s">
        <v>7</v>
      </c>
      <c r="C100" s="173">
        <v>1</v>
      </c>
      <c r="D100" s="173">
        <v>4</v>
      </c>
      <c r="E100" s="173">
        <v>0</v>
      </c>
      <c r="F100" s="173">
        <v>0</v>
      </c>
      <c r="G100" s="173">
        <v>0</v>
      </c>
      <c r="H100" s="173">
        <v>0</v>
      </c>
      <c r="I100" s="173">
        <v>0</v>
      </c>
      <c r="J100" s="173">
        <v>0</v>
      </c>
      <c r="K100" s="173">
        <v>0</v>
      </c>
      <c r="L100" s="210">
        <v>3</v>
      </c>
      <c r="M100" s="210">
        <v>2</v>
      </c>
      <c r="N100" s="210">
        <v>2</v>
      </c>
      <c r="O100" s="125">
        <f t="shared" si="2"/>
        <v>12</v>
      </c>
    </row>
    <row r="101" spans="1:15" x14ac:dyDescent="0.25">
      <c r="A101" s="222">
        <v>4</v>
      </c>
      <c r="B101" s="165" t="s">
        <v>8</v>
      </c>
      <c r="C101" s="173">
        <v>3</v>
      </c>
      <c r="D101" s="173">
        <v>7</v>
      </c>
      <c r="E101" s="173">
        <v>3</v>
      </c>
      <c r="F101" s="173">
        <v>0</v>
      </c>
      <c r="G101" s="173">
        <v>0</v>
      </c>
      <c r="H101" s="173">
        <v>0</v>
      </c>
      <c r="I101" s="173">
        <v>0</v>
      </c>
      <c r="J101" s="173">
        <v>0</v>
      </c>
      <c r="K101" s="173">
        <v>5</v>
      </c>
      <c r="L101" s="210">
        <v>4</v>
      </c>
      <c r="M101" s="210">
        <v>2</v>
      </c>
      <c r="N101" s="210">
        <v>5</v>
      </c>
      <c r="O101" s="125">
        <f t="shared" si="2"/>
        <v>29</v>
      </c>
    </row>
    <row r="102" spans="1:15" x14ac:dyDescent="0.25">
      <c r="A102" s="222">
        <v>5</v>
      </c>
      <c r="B102" s="165" t="s">
        <v>9</v>
      </c>
      <c r="C102" s="173">
        <v>0</v>
      </c>
      <c r="D102" s="173">
        <v>0</v>
      </c>
      <c r="E102" s="173">
        <v>0</v>
      </c>
      <c r="F102" s="173">
        <v>0</v>
      </c>
      <c r="G102" s="173">
        <v>0</v>
      </c>
      <c r="H102" s="173">
        <v>0</v>
      </c>
      <c r="I102" s="173">
        <v>0</v>
      </c>
      <c r="J102" s="173">
        <v>0</v>
      </c>
      <c r="K102" s="173">
        <v>0</v>
      </c>
      <c r="L102" s="210">
        <v>0</v>
      </c>
      <c r="M102" s="210">
        <v>0</v>
      </c>
      <c r="N102" s="210">
        <v>0</v>
      </c>
      <c r="O102" s="125">
        <f t="shared" si="2"/>
        <v>0</v>
      </c>
    </row>
    <row r="103" spans="1:15" x14ac:dyDescent="0.25">
      <c r="A103" s="222">
        <v>6</v>
      </c>
      <c r="B103" s="165" t="s">
        <v>10</v>
      </c>
      <c r="C103" s="173">
        <v>3</v>
      </c>
      <c r="D103" s="173">
        <v>3</v>
      </c>
      <c r="E103" s="173">
        <v>2</v>
      </c>
      <c r="F103" s="173">
        <v>0</v>
      </c>
      <c r="G103" s="173">
        <v>0</v>
      </c>
      <c r="H103" s="173">
        <v>0</v>
      </c>
      <c r="I103" s="173">
        <v>0</v>
      </c>
      <c r="J103" s="173">
        <v>0</v>
      </c>
      <c r="K103" s="173">
        <v>0</v>
      </c>
      <c r="L103" s="210">
        <v>3</v>
      </c>
      <c r="M103" s="210">
        <v>2</v>
      </c>
      <c r="N103" s="210">
        <v>7</v>
      </c>
      <c r="O103" s="125">
        <f t="shared" si="2"/>
        <v>20</v>
      </c>
    </row>
    <row r="104" spans="1:15" x14ac:dyDescent="0.25">
      <c r="A104" s="222">
        <v>7</v>
      </c>
      <c r="B104" s="165" t="s">
        <v>11</v>
      </c>
      <c r="C104" s="173">
        <v>2</v>
      </c>
      <c r="D104" s="173">
        <v>2</v>
      </c>
      <c r="E104" s="173">
        <v>0</v>
      </c>
      <c r="F104" s="173">
        <v>0</v>
      </c>
      <c r="G104" s="173">
        <v>0</v>
      </c>
      <c r="H104" s="173">
        <v>0</v>
      </c>
      <c r="I104" s="173">
        <v>0</v>
      </c>
      <c r="J104" s="173">
        <v>0</v>
      </c>
      <c r="K104" s="173">
        <v>1</v>
      </c>
      <c r="L104" s="210">
        <v>0</v>
      </c>
      <c r="M104" s="210">
        <v>0</v>
      </c>
      <c r="N104" s="210">
        <v>1</v>
      </c>
      <c r="O104" s="125">
        <f t="shared" si="2"/>
        <v>6</v>
      </c>
    </row>
    <row r="105" spans="1:15" x14ac:dyDescent="0.25">
      <c r="A105" s="222">
        <v>8</v>
      </c>
      <c r="B105" s="165" t="s">
        <v>12</v>
      </c>
      <c r="C105" s="173">
        <v>19</v>
      </c>
      <c r="D105" s="173">
        <v>26</v>
      </c>
      <c r="E105" s="173">
        <v>20</v>
      </c>
      <c r="F105" s="173">
        <v>0</v>
      </c>
      <c r="G105" s="173">
        <v>0</v>
      </c>
      <c r="H105" s="173">
        <v>0</v>
      </c>
      <c r="I105" s="173">
        <v>0</v>
      </c>
      <c r="J105" s="173">
        <v>0</v>
      </c>
      <c r="K105" s="173">
        <v>24</v>
      </c>
      <c r="L105" s="210">
        <v>19</v>
      </c>
      <c r="M105" s="210">
        <v>23</v>
      </c>
      <c r="N105" s="210">
        <v>7</v>
      </c>
      <c r="O105" s="125">
        <f t="shared" si="2"/>
        <v>138</v>
      </c>
    </row>
    <row r="106" spans="1:15" x14ac:dyDescent="0.25">
      <c r="A106" s="222">
        <v>9</v>
      </c>
      <c r="B106" s="165" t="s">
        <v>13</v>
      </c>
      <c r="C106" s="173">
        <v>51</v>
      </c>
      <c r="D106" s="173">
        <v>140</v>
      </c>
      <c r="E106" s="173">
        <v>18</v>
      </c>
      <c r="F106" s="173">
        <v>0</v>
      </c>
      <c r="G106" s="173">
        <v>0</v>
      </c>
      <c r="H106" s="173">
        <v>0</v>
      </c>
      <c r="I106" s="173">
        <v>0</v>
      </c>
      <c r="J106" s="173">
        <v>5</v>
      </c>
      <c r="K106" s="173">
        <v>30</v>
      </c>
      <c r="L106" s="210">
        <v>69</v>
      </c>
      <c r="M106" s="210">
        <v>48</v>
      </c>
      <c r="N106" s="210">
        <v>60</v>
      </c>
      <c r="O106" s="125">
        <f t="shared" si="2"/>
        <v>421</v>
      </c>
    </row>
    <row r="107" spans="1:15" ht="47.25" x14ac:dyDescent="0.25">
      <c r="A107" s="222">
        <v>10</v>
      </c>
      <c r="B107" s="165" t="s">
        <v>14</v>
      </c>
      <c r="C107" s="173">
        <v>47</v>
      </c>
      <c r="D107" s="173">
        <v>136</v>
      </c>
      <c r="E107" s="173">
        <v>72</v>
      </c>
      <c r="F107" s="173">
        <v>0</v>
      </c>
      <c r="G107" s="173">
        <v>0</v>
      </c>
      <c r="H107" s="173">
        <v>0</v>
      </c>
      <c r="I107" s="173">
        <v>0</v>
      </c>
      <c r="J107" s="173">
        <v>5</v>
      </c>
      <c r="K107" s="173">
        <v>43</v>
      </c>
      <c r="L107" s="210">
        <v>69</v>
      </c>
      <c r="M107" s="210">
        <v>54</v>
      </c>
      <c r="N107" s="210">
        <v>37</v>
      </c>
      <c r="O107" s="125">
        <f t="shared" si="2"/>
        <v>463</v>
      </c>
    </row>
    <row r="108" spans="1:15" ht="21.75" customHeight="1" x14ac:dyDescent="0.25">
      <c r="A108" s="222">
        <v>11</v>
      </c>
      <c r="B108" s="165" t="s">
        <v>15</v>
      </c>
      <c r="C108" s="125">
        <v>16</v>
      </c>
      <c r="D108" s="125">
        <v>14</v>
      </c>
      <c r="E108" s="125">
        <v>10</v>
      </c>
      <c r="F108" s="125">
        <v>0</v>
      </c>
      <c r="G108" s="125">
        <v>0</v>
      </c>
      <c r="H108" s="125">
        <v>0</v>
      </c>
      <c r="I108" s="125">
        <v>0</v>
      </c>
      <c r="J108" s="125">
        <v>0</v>
      </c>
      <c r="K108" s="125">
        <v>5</v>
      </c>
      <c r="L108" s="211">
        <v>0</v>
      </c>
      <c r="M108" s="211">
        <v>10</v>
      </c>
      <c r="N108" s="211">
        <v>17</v>
      </c>
      <c r="O108" s="125">
        <f t="shared" si="2"/>
        <v>72</v>
      </c>
    </row>
    <row r="109" spans="1:15" ht="44.25" customHeight="1" x14ac:dyDescent="0.25">
      <c r="A109" s="222">
        <v>12</v>
      </c>
      <c r="B109" s="165" t="s">
        <v>21</v>
      </c>
      <c r="C109" s="173">
        <v>52</v>
      </c>
      <c r="D109" s="173">
        <v>80</v>
      </c>
      <c r="E109" s="173">
        <v>112</v>
      </c>
      <c r="F109" s="173">
        <v>0</v>
      </c>
      <c r="G109" s="173">
        <v>0</v>
      </c>
      <c r="H109" s="173">
        <v>0</v>
      </c>
      <c r="I109" s="173">
        <v>0</v>
      </c>
      <c r="J109" s="173">
        <v>0</v>
      </c>
      <c r="K109" s="173">
        <v>71</v>
      </c>
      <c r="L109" s="210">
        <v>72</v>
      </c>
      <c r="M109" s="210">
        <v>55</v>
      </c>
      <c r="N109" s="210">
        <v>37</v>
      </c>
      <c r="O109" s="125">
        <f t="shared" si="2"/>
        <v>479</v>
      </c>
    </row>
    <row r="110" spans="1:15" ht="47.25" x14ac:dyDescent="0.25">
      <c r="A110" s="222">
        <v>13</v>
      </c>
      <c r="B110" s="165" t="s">
        <v>22</v>
      </c>
      <c r="C110" s="173">
        <v>10</v>
      </c>
      <c r="D110" s="173">
        <v>14</v>
      </c>
      <c r="E110" s="173">
        <v>25</v>
      </c>
      <c r="F110" s="173">
        <v>0</v>
      </c>
      <c r="G110" s="173">
        <v>0</v>
      </c>
      <c r="H110" s="173">
        <v>0</v>
      </c>
      <c r="I110" s="173">
        <v>0</v>
      </c>
      <c r="J110" s="173">
        <v>0</v>
      </c>
      <c r="K110" s="173">
        <v>10</v>
      </c>
      <c r="L110" s="210">
        <v>0</v>
      </c>
      <c r="M110" s="210">
        <v>20</v>
      </c>
      <c r="N110" s="210">
        <v>9</v>
      </c>
      <c r="O110" s="125">
        <f t="shared" si="2"/>
        <v>88</v>
      </c>
    </row>
    <row r="111" spans="1:15" ht="24.75" customHeight="1" x14ac:dyDescent="0.25">
      <c r="A111" s="242">
        <v>15</v>
      </c>
      <c r="B111" s="165" t="s">
        <v>23</v>
      </c>
      <c r="C111" s="125">
        <v>5</v>
      </c>
      <c r="D111" s="125">
        <v>1</v>
      </c>
      <c r="E111" s="125">
        <v>9</v>
      </c>
      <c r="F111" s="125">
        <v>0</v>
      </c>
      <c r="G111" s="125">
        <v>0</v>
      </c>
      <c r="H111" s="125">
        <v>0</v>
      </c>
      <c r="I111" s="125">
        <v>0</v>
      </c>
      <c r="J111" s="125">
        <v>0</v>
      </c>
      <c r="K111" s="125">
        <v>2</v>
      </c>
      <c r="L111" s="211">
        <v>1</v>
      </c>
      <c r="M111" s="211">
        <v>6</v>
      </c>
      <c r="N111" s="211">
        <v>2</v>
      </c>
      <c r="O111" s="125">
        <f t="shared" si="2"/>
        <v>26</v>
      </c>
    </row>
    <row r="112" spans="1:15" ht="24.75" customHeight="1" x14ac:dyDescent="0.25">
      <c r="A112" s="242"/>
      <c r="B112" s="166" t="s">
        <v>24</v>
      </c>
      <c r="C112" s="173">
        <v>3</v>
      </c>
      <c r="D112" s="173">
        <v>1</v>
      </c>
      <c r="E112" s="173">
        <v>2</v>
      </c>
      <c r="F112" s="173">
        <v>0</v>
      </c>
      <c r="G112" s="173">
        <v>0</v>
      </c>
      <c r="H112" s="173">
        <v>0</v>
      </c>
      <c r="I112" s="173">
        <v>0</v>
      </c>
      <c r="J112" s="173">
        <v>0</v>
      </c>
      <c r="K112" s="173">
        <v>2</v>
      </c>
      <c r="L112" s="210">
        <v>1</v>
      </c>
      <c r="M112" s="210">
        <v>5</v>
      </c>
      <c r="N112" s="210">
        <v>2</v>
      </c>
      <c r="O112" s="125">
        <f t="shared" si="2"/>
        <v>16</v>
      </c>
    </row>
    <row r="113" spans="1:15" ht="24.75" customHeight="1" x14ac:dyDescent="0.25">
      <c r="A113" s="242"/>
      <c r="B113" s="166" t="s">
        <v>25</v>
      </c>
      <c r="C113" s="173">
        <v>2</v>
      </c>
      <c r="D113" s="173">
        <v>0</v>
      </c>
      <c r="E113" s="173">
        <v>7</v>
      </c>
      <c r="F113" s="173">
        <v>0</v>
      </c>
      <c r="G113" s="173">
        <v>0</v>
      </c>
      <c r="H113" s="173">
        <v>0</v>
      </c>
      <c r="I113" s="173">
        <v>0</v>
      </c>
      <c r="J113" s="173">
        <v>0</v>
      </c>
      <c r="K113" s="173">
        <v>0</v>
      </c>
      <c r="L113" s="210">
        <v>0</v>
      </c>
      <c r="M113" s="210">
        <v>1</v>
      </c>
      <c r="N113" s="210">
        <v>0</v>
      </c>
      <c r="O113" s="125">
        <f t="shared" si="2"/>
        <v>10</v>
      </c>
    </row>
    <row r="114" spans="1:15" ht="31.5" x14ac:dyDescent="0.25">
      <c r="A114" s="222">
        <v>16</v>
      </c>
      <c r="B114" s="165" t="s">
        <v>28</v>
      </c>
      <c r="C114" s="173">
        <v>0</v>
      </c>
      <c r="D114" s="173">
        <v>0</v>
      </c>
      <c r="E114" s="173">
        <v>1</v>
      </c>
      <c r="F114" s="173">
        <v>0</v>
      </c>
      <c r="G114" s="173">
        <v>0</v>
      </c>
      <c r="H114" s="173">
        <v>0</v>
      </c>
      <c r="I114" s="173">
        <v>0</v>
      </c>
      <c r="J114" s="173">
        <v>0</v>
      </c>
      <c r="K114" s="173">
        <v>0</v>
      </c>
      <c r="L114" s="210">
        <v>0</v>
      </c>
      <c r="M114" s="210">
        <v>0</v>
      </c>
      <c r="N114" s="210">
        <v>0</v>
      </c>
      <c r="O114" s="125">
        <f t="shared" si="2"/>
        <v>1</v>
      </c>
    </row>
    <row r="115" spans="1:15" ht="24" customHeight="1" x14ac:dyDescent="0.25">
      <c r="A115" s="222">
        <v>17</v>
      </c>
      <c r="B115" s="165" t="s">
        <v>100</v>
      </c>
      <c r="C115" s="173">
        <v>2</v>
      </c>
      <c r="D115" s="173">
        <v>0</v>
      </c>
      <c r="E115" s="173">
        <v>0</v>
      </c>
      <c r="F115" s="173">
        <v>0</v>
      </c>
      <c r="G115" s="173">
        <v>0</v>
      </c>
      <c r="H115" s="173">
        <v>0</v>
      </c>
      <c r="I115" s="173">
        <v>0</v>
      </c>
      <c r="J115" s="173">
        <v>0</v>
      </c>
      <c r="K115" s="173">
        <v>3</v>
      </c>
      <c r="L115" s="210">
        <v>1</v>
      </c>
      <c r="M115" s="210">
        <v>0</v>
      </c>
      <c r="N115" s="210">
        <v>1</v>
      </c>
      <c r="O115" s="125">
        <f t="shared" si="2"/>
        <v>7</v>
      </c>
    </row>
    <row r="116" spans="1:15" ht="34.5" customHeight="1" x14ac:dyDescent="0.25">
      <c r="A116" s="222">
        <v>18</v>
      </c>
      <c r="B116" s="165" t="s">
        <v>30</v>
      </c>
      <c r="C116" s="173">
        <v>0</v>
      </c>
      <c r="D116" s="173">
        <v>0</v>
      </c>
      <c r="E116" s="173">
        <v>0</v>
      </c>
      <c r="F116" s="173">
        <v>0</v>
      </c>
      <c r="G116" s="173">
        <v>0</v>
      </c>
      <c r="H116" s="173">
        <v>0</v>
      </c>
      <c r="I116" s="173">
        <v>0</v>
      </c>
      <c r="J116" s="173">
        <v>0</v>
      </c>
      <c r="K116" s="173">
        <v>0</v>
      </c>
      <c r="L116" s="210">
        <v>0</v>
      </c>
      <c r="M116" s="210">
        <v>0</v>
      </c>
      <c r="N116" s="210">
        <v>0</v>
      </c>
      <c r="O116" s="125">
        <f t="shared" si="2"/>
        <v>0</v>
      </c>
    </row>
    <row r="117" spans="1:15" ht="34.5" customHeight="1" x14ac:dyDescent="0.25">
      <c r="A117" s="222">
        <v>19</v>
      </c>
      <c r="B117" s="165" t="s">
        <v>31</v>
      </c>
      <c r="C117" s="173">
        <v>0</v>
      </c>
      <c r="D117" s="173">
        <v>0</v>
      </c>
      <c r="E117" s="173">
        <v>0</v>
      </c>
      <c r="F117" s="173">
        <v>0</v>
      </c>
      <c r="G117" s="173">
        <v>0</v>
      </c>
      <c r="H117" s="173">
        <v>0</v>
      </c>
      <c r="I117" s="173">
        <v>0</v>
      </c>
      <c r="J117" s="173">
        <v>0</v>
      </c>
      <c r="K117" s="173">
        <v>0</v>
      </c>
      <c r="L117" s="210">
        <v>0</v>
      </c>
      <c r="M117" s="210">
        <v>0</v>
      </c>
      <c r="N117" s="210">
        <v>0</v>
      </c>
      <c r="O117" s="125">
        <f t="shared" si="2"/>
        <v>0</v>
      </c>
    </row>
    <row r="118" spans="1:15" ht="31.5" x14ac:dyDescent="0.25">
      <c r="A118" s="242">
        <v>20</v>
      </c>
      <c r="B118" s="165" t="s">
        <v>32</v>
      </c>
      <c r="C118" s="125">
        <v>0</v>
      </c>
      <c r="D118" s="125">
        <v>1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  <c r="J118" s="125">
        <v>0</v>
      </c>
      <c r="K118" s="125">
        <v>0</v>
      </c>
      <c r="L118" s="211">
        <v>1</v>
      </c>
      <c r="M118" s="211">
        <v>0</v>
      </c>
      <c r="N118" s="211">
        <v>0</v>
      </c>
      <c r="O118" s="125">
        <f t="shared" si="2"/>
        <v>2</v>
      </c>
    </row>
    <row r="119" spans="1:15" ht="22.5" customHeight="1" x14ac:dyDescent="0.25">
      <c r="A119" s="242"/>
      <c r="B119" s="166" t="s">
        <v>33</v>
      </c>
      <c r="C119" s="173">
        <v>0</v>
      </c>
      <c r="D119" s="173">
        <v>0</v>
      </c>
      <c r="E119" s="173">
        <v>0</v>
      </c>
      <c r="F119" s="173">
        <v>0</v>
      </c>
      <c r="G119" s="173">
        <v>0</v>
      </c>
      <c r="H119" s="173">
        <v>0</v>
      </c>
      <c r="I119" s="173">
        <v>0</v>
      </c>
      <c r="J119" s="173">
        <v>0</v>
      </c>
      <c r="K119" s="173">
        <v>0</v>
      </c>
      <c r="L119" s="210">
        <v>1</v>
      </c>
      <c r="M119" s="210">
        <v>0</v>
      </c>
      <c r="N119" s="210">
        <v>0</v>
      </c>
      <c r="O119" s="125">
        <f t="shared" si="2"/>
        <v>1</v>
      </c>
    </row>
    <row r="120" spans="1:15" ht="22.5" customHeight="1" x14ac:dyDescent="0.25">
      <c r="A120" s="242"/>
      <c r="B120" s="166" t="s">
        <v>34</v>
      </c>
      <c r="C120" s="173">
        <v>0</v>
      </c>
      <c r="D120" s="173">
        <v>0</v>
      </c>
      <c r="E120" s="173">
        <v>0</v>
      </c>
      <c r="F120" s="173">
        <v>0</v>
      </c>
      <c r="G120" s="173">
        <v>0</v>
      </c>
      <c r="H120" s="173">
        <v>0</v>
      </c>
      <c r="I120" s="173">
        <v>0</v>
      </c>
      <c r="J120" s="173">
        <v>0</v>
      </c>
      <c r="K120" s="173">
        <v>0</v>
      </c>
      <c r="L120" s="210">
        <v>0</v>
      </c>
      <c r="M120" s="210">
        <v>0</v>
      </c>
      <c r="N120" s="210">
        <v>0</v>
      </c>
      <c r="O120" s="125">
        <f t="shared" si="2"/>
        <v>0</v>
      </c>
    </row>
    <row r="121" spans="1:15" ht="22.5" customHeight="1" x14ac:dyDescent="0.25">
      <c r="A121" s="242"/>
      <c r="B121" s="166" t="s">
        <v>35</v>
      </c>
      <c r="C121" s="173">
        <v>0</v>
      </c>
      <c r="D121" s="173">
        <v>1</v>
      </c>
      <c r="E121" s="173">
        <v>0</v>
      </c>
      <c r="F121" s="173">
        <v>0</v>
      </c>
      <c r="G121" s="173">
        <v>0</v>
      </c>
      <c r="H121" s="173">
        <v>0</v>
      </c>
      <c r="I121" s="173">
        <v>0</v>
      </c>
      <c r="J121" s="173">
        <v>0</v>
      </c>
      <c r="K121" s="173">
        <v>0</v>
      </c>
      <c r="L121" s="210">
        <v>0</v>
      </c>
      <c r="M121" s="210">
        <v>0</v>
      </c>
      <c r="N121" s="210">
        <v>0</v>
      </c>
      <c r="O121" s="125">
        <f t="shared" si="2"/>
        <v>1</v>
      </c>
    </row>
    <row r="122" spans="1:15" ht="22.5" customHeight="1" x14ac:dyDescent="0.25">
      <c r="A122" s="222">
        <v>21</v>
      </c>
      <c r="B122" s="165" t="s">
        <v>36</v>
      </c>
      <c r="C122" s="173">
        <v>1</v>
      </c>
      <c r="D122" s="173">
        <v>0</v>
      </c>
      <c r="E122" s="173">
        <v>0</v>
      </c>
      <c r="F122" s="173">
        <v>0</v>
      </c>
      <c r="G122" s="173">
        <v>0</v>
      </c>
      <c r="H122" s="173">
        <v>0</v>
      </c>
      <c r="I122" s="173">
        <v>0</v>
      </c>
      <c r="J122" s="173">
        <v>0</v>
      </c>
      <c r="K122" s="173">
        <v>0</v>
      </c>
      <c r="L122" s="210">
        <v>2</v>
      </c>
      <c r="M122" s="210">
        <v>0</v>
      </c>
      <c r="N122" s="210">
        <v>0</v>
      </c>
      <c r="O122" s="125">
        <f t="shared" si="2"/>
        <v>3</v>
      </c>
    </row>
    <row r="123" spans="1:15" ht="22.5" customHeight="1" x14ac:dyDescent="0.25">
      <c r="A123" s="242">
        <v>22</v>
      </c>
      <c r="B123" s="165" t="s">
        <v>37</v>
      </c>
      <c r="C123" s="125">
        <v>0</v>
      </c>
      <c r="D123" s="125">
        <v>0</v>
      </c>
      <c r="E123" s="125">
        <v>0</v>
      </c>
      <c r="F123" s="125">
        <v>0</v>
      </c>
      <c r="G123" s="125">
        <v>0</v>
      </c>
      <c r="H123" s="125">
        <v>0</v>
      </c>
      <c r="I123" s="125">
        <v>0</v>
      </c>
      <c r="J123" s="125">
        <v>0</v>
      </c>
      <c r="K123" s="125">
        <v>0</v>
      </c>
      <c r="L123" s="211">
        <v>2</v>
      </c>
      <c r="M123" s="211">
        <v>0</v>
      </c>
      <c r="N123" s="211">
        <v>0</v>
      </c>
      <c r="O123" s="125">
        <f t="shared" si="2"/>
        <v>2</v>
      </c>
    </row>
    <row r="124" spans="1:15" ht="22.5" customHeight="1" x14ac:dyDescent="0.25">
      <c r="A124" s="242"/>
      <c r="B124" s="166" t="s">
        <v>38</v>
      </c>
      <c r="C124" s="173">
        <v>0</v>
      </c>
      <c r="D124" s="173">
        <v>0</v>
      </c>
      <c r="E124" s="173">
        <v>0</v>
      </c>
      <c r="F124" s="173">
        <v>0</v>
      </c>
      <c r="G124" s="173">
        <v>0</v>
      </c>
      <c r="H124" s="173">
        <v>0</v>
      </c>
      <c r="I124" s="173">
        <v>0</v>
      </c>
      <c r="J124" s="173">
        <v>0</v>
      </c>
      <c r="K124" s="173">
        <v>0</v>
      </c>
      <c r="L124" s="210">
        <v>2</v>
      </c>
      <c r="M124" s="210">
        <v>0</v>
      </c>
      <c r="N124" s="210">
        <v>0</v>
      </c>
      <c r="O124" s="125">
        <f t="shared" si="2"/>
        <v>2</v>
      </c>
    </row>
    <row r="125" spans="1:15" ht="22.5" customHeight="1" x14ac:dyDescent="0.25">
      <c r="A125" s="242"/>
      <c r="B125" s="166" t="s">
        <v>39</v>
      </c>
      <c r="C125" s="173">
        <v>0</v>
      </c>
      <c r="D125" s="173">
        <v>0</v>
      </c>
      <c r="E125" s="173">
        <v>0</v>
      </c>
      <c r="F125" s="173">
        <v>0</v>
      </c>
      <c r="G125" s="173">
        <v>0</v>
      </c>
      <c r="H125" s="173">
        <v>0</v>
      </c>
      <c r="I125" s="173">
        <v>0</v>
      </c>
      <c r="J125" s="173">
        <v>0</v>
      </c>
      <c r="K125" s="173">
        <v>0</v>
      </c>
      <c r="L125" s="210">
        <v>0</v>
      </c>
      <c r="M125" s="210">
        <v>0</v>
      </c>
      <c r="N125" s="210">
        <v>0</v>
      </c>
      <c r="O125" s="125">
        <f t="shared" si="2"/>
        <v>0</v>
      </c>
    </row>
    <row r="126" spans="1:15" ht="22.5" customHeight="1" x14ac:dyDescent="0.25">
      <c r="A126" s="222">
        <v>23</v>
      </c>
      <c r="B126" s="165" t="s">
        <v>40</v>
      </c>
      <c r="C126" s="173">
        <v>0</v>
      </c>
      <c r="D126" s="173">
        <v>0</v>
      </c>
      <c r="E126" s="173">
        <v>0</v>
      </c>
      <c r="F126" s="173">
        <v>0</v>
      </c>
      <c r="G126" s="173">
        <v>0</v>
      </c>
      <c r="H126" s="173">
        <v>0</v>
      </c>
      <c r="I126" s="173">
        <v>0</v>
      </c>
      <c r="J126" s="173">
        <v>0</v>
      </c>
      <c r="K126" s="173">
        <v>0</v>
      </c>
      <c r="L126" s="210">
        <v>0</v>
      </c>
      <c r="M126" s="210">
        <v>0</v>
      </c>
      <c r="N126" s="210">
        <v>0</v>
      </c>
      <c r="O126" s="125">
        <f t="shared" si="2"/>
        <v>0</v>
      </c>
    </row>
    <row r="127" spans="1:15" ht="22.5" customHeight="1" x14ac:dyDescent="0.25">
      <c r="A127" s="222">
        <v>24</v>
      </c>
      <c r="B127" s="165" t="s">
        <v>41</v>
      </c>
      <c r="C127" s="173">
        <v>1</v>
      </c>
      <c r="D127" s="173">
        <v>0</v>
      </c>
      <c r="E127" s="173">
        <v>0</v>
      </c>
      <c r="F127" s="173">
        <v>0</v>
      </c>
      <c r="G127" s="173">
        <v>0</v>
      </c>
      <c r="H127" s="173">
        <v>0</v>
      </c>
      <c r="I127" s="173">
        <v>0</v>
      </c>
      <c r="J127" s="173">
        <v>0</v>
      </c>
      <c r="K127" s="173">
        <v>0</v>
      </c>
      <c r="L127" s="210">
        <v>0</v>
      </c>
      <c r="M127" s="210">
        <v>0</v>
      </c>
      <c r="N127" s="210">
        <v>1</v>
      </c>
      <c r="O127" s="125">
        <f t="shared" si="2"/>
        <v>2</v>
      </c>
    </row>
    <row r="128" spans="1:15" ht="25.5" customHeight="1" x14ac:dyDescent="0.25">
      <c r="A128" s="222">
        <v>25</v>
      </c>
      <c r="B128" s="165" t="s">
        <v>42</v>
      </c>
      <c r="C128" s="173">
        <v>3</v>
      </c>
      <c r="D128" s="173">
        <v>0</v>
      </c>
      <c r="E128" s="173">
        <v>0</v>
      </c>
      <c r="F128" s="173">
        <v>0</v>
      </c>
      <c r="G128" s="173">
        <v>0</v>
      </c>
      <c r="H128" s="173">
        <v>0</v>
      </c>
      <c r="I128" s="173">
        <v>0</v>
      </c>
      <c r="J128" s="173">
        <v>0</v>
      </c>
      <c r="K128" s="173">
        <v>0</v>
      </c>
      <c r="L128" s="210">
        <v>0</v>
      </c>
      <c r="M128" s="210">
        <v>0</v>
      </c>
      <c r="N128" s="210">
        <v>2</v>
      </c>
      <c r="O128" s="125">
        <f t="shared" si="2"/>
        <v>5</v>
      </c>
    </row>
    <row r="129" spans="1:15" ht="47.25" x14ac:dyDescent="0.25">
      <c r="A129" s="242">
        <v>26</v>
      </c>
      <c r="B129" s="165" t="s">
        <v>101</v>
      </c>
      <c r="C129" s="125">
        <v>0</v>
      </c>
      <c r="D129" s="125">
        <v>4</v>
      </c>
      <c r="E129" s="125">
        <v>1</v>
      </c>
      <c r="F129" s="125">
        <v>0</v>
      </c>
      <c r="G129" s="125">
        <v>0</v>
      </c>
      <c r="H129" s="125">
        <v>0</v>
      </c>
      <c r="I129" s="125">
        <v>0</v>
      </c>
      <c r="J129" s="125">
        <v>0</v>
      </c>
      <c r="K129" s="125">
        <v>0</v>
      </c>
      <c r="L129" s="211">
        <v>0</v>
      </c>
      <c r="M129" s="211">
        <v>6</v>
      </c>
      <c r="N129" s="211">
        <v>0</v>
      </c>
      <c r="O129" s="125">
        <f t="shared" si="2"/>
        <v>11</v>
      </c>
    </row>
    <row r="130" spans="1:15" x14ac:dyDescent="0.25">
      <c r="A130" s="242"/>
      <c r="B130" s="166" t="s">
        <v>44</v>
      </c>
      <c r="C130" s="173">
        <v>0</v>
      </c>
      <c r="D130" s="173">
        <v>0</v>
      </c>
      <c r="E130" s="173">
        <v>0</v>
      </c>
      <c r="F130" s="173">
        <v>0</v>
      </c>
      <c r="G130" s="173">
        <v>0</v>
      </c>
      <c r="H130" s="173">
        <v>0</v>
      </c>
      <c r="I130" s="173">
        <v>0</v>
      </c>
      <c r="J130" s="173">
        <v>0</v>
      </c>
      <c r="K130" s="173">
        <v>0</v>
      </c>
      <c r="L130" s="210">
        <v>0</v>
      </c>
      <c r="M130" s="210">
        <v>0</v>
      </c>
      <c r="N130" s="210">
        <v>0</v>
      </c>
      <c r="O130" s="125">
        <f t="shared" si="2"/>
        <v>0</v>
      </c>
    </row>
    <row r="131" spans="1:15" x14ac:dyDescent="0.25">
      <c r="A131" s="242"/>
      <c r="B131" s="166" t="s">
        <v>45</v>
      </c>
      <c r="C131" s="173">
        <v>0</v>
      </c>
      <c r="D131" s="173">
        <v>0</v>
      </c>
      <c r="E131" s="173">
        <v>0</v>
      </c>
      <c r="F131" s="173">
        <v>0</v>
      </c>
      <c r="G131" s="173">
        <v>0</v>
      </c>
      <c r="H131" s="173">
        <v>0</v>
      </c>
      <c r="I131" s="173">
        <v>0</v>
      </c>
      <c r="J131" s="173">
        <v>0</v>
      </c>
      <c r="K131" s="173">
        <v>0</v>
      </c>
      <c r="L131" s="210">
        <v>0</v>
      </c>
      <c r="M131" s="210">
        <v>0</v>
      </c>
      <c r="N131" s="210">
        <v>0</v>
      </c>
      <c r="O131" s="125">
        <f t="shared" si="2"/>
        <v>0</v>
      </c>
    </row>
    <row r="132" spans="1:15" x14ac:dyDescent="0.25">
      <c r="A132" s="242"/>
      <c r="B132" s="166" t="s">
        <v>46</v>
      </c>
      <c r="C132" s="173">
        <v>0</v>
      </c>
      <c r="D132" s="173">
        <v>0</v>
      </c>
      <c r="E132" s="173">
        <v>0</v>
      </c>
      <c r="F132" s="173">
        <v>0</v>
      </c>
      <c r="G132" s="173">
        <v>0</v>
      </c>
      <c r="H132" s="173">
        <v>0</v>
      </c>
      <c r="I132" s="173">
        <v>0</v>
      </c>
      <c r="J132" s="173">
        <v>0</v>
      </c>
      <c r="K132" s="173">
        <v>0</v>
      </c>
      <c r="L132" s="210">
        <v>0</v>
      </c>
      <c r="M132" s="210">
        <v>0</v>
      </c>
      <c r="N132" s="210">
        <v>0</v>
      </c>
      <c r="O132" s="125">
        <f t="shared" si="2"/>
        <v>0</v>
      </c>
    </row>
    <row r="133" spans="1:15" x14ac:dyDescent="0.25">
      <c r="A133" s="242"/>
      <c r="B133" s="166" t="s">
        <v>47</v>
      </c>
      <c r="C133" s="173">
        <v>0</v>
      </c>
      <c r="D133" s="173">
        <v>0</v>
      </c>
      <c r="E133" s="173">
        <v>0</v>
      </c>
      <c r="F133" s="173">
        <v>0</v>
      </c>
      <c r="G133" s="173">
        <v>0</v>
      </c>
      <c r="H133" s="173">
        <v>0</v>
      </c>
      <c r="I133" s="173">
        <v>0</v>
      </c>
      <c r="J133" s="173">
        <v>0</v>
      </c>
      <c r="K133" s="173">
        <v>0</v>
      </c>
      <c r="L133" s="210">
        <v>0</v>
      </c>
      <c r="M133" s="210">
        <v>0</v>
      </c>
      <c r="N133" s="210">
        <v>0</v>
      </c>
      <c r="O133" s="125">
        <f t="shared" si="2"/>
        <v>0</v>
      </c>
    </row>
    <row r="134" spans="1:15" x14ac:dyDescent="0.25">
      <c r="A134" s="242"/>
      <c r="B134" s="166" t="s">
        <v>48</v>
      </c>
      <c r="C134" s="173">
        <v>0</v>
      </c>
      <c r="D134" s="173">
        <v>1</v>
      </c>
      <c r="E134" s="173">
        <v>1</v>
      </c>
      <c r="F134" s="173">
        <v>0</v>
      </c>
      <c r="G134" s="173">
        <v>0</v>
      </c>
      <c r="H134" s="173">
        <v>0</v>
      </c>
      <c r="I134" s="173">
        <v>0</v>
      </c>
      <c r="J134" s="173">
        <v>0</v>
      </c>
      <c r="K134" s="173">
        <v>0</v>
      </c>
      <c r="L134" s="210">
        <v>0</v>
      </c>
      <c r="M134" s="210">
        <v>1</v>
      </c>
      <c r="N134" s="210">
        <v>0</v>
      </c>
      <c r="O134" s="125">
        <f t="shared" si="2"/>
        <v>3</v>
      </c>
    </row>
    <row r="135" spans="1:15" x14ac:dyDescent="0.25">
      <c r="A135" s="242"/>
      <c r="B135" s="166" t="s">
        <v>49</v>
      </c>
      <c r="C135" s="173">
        <v>0</v>
      </c>
      <c r="D135" s="173">
        <v>0</v>
      </c>
      <c r="E135" s="173">
        <v>0</v>
      </c>
      <c r="F135" s="173">
        <v>0</v>
      </c>
      <c r="G135" s="173">
        <v>0</v>
      </c>
      <c r="H135" s="173">
        <v>0</v>
      </c>
      <c r="I135" s="173">
        <v>0</v>
      </c>
      <c r="J135" s="173">
        <v>0</v>
      </c>
      <c r="K135" s="173">
        <v>0</v>
      </c>
      <c r="L135" s="210">
        <v>0</v>
      </c>
      <c r="M135" s="210">
        <v>0</v>
      </c>
      <c r="N135" s="210">
        <v>0</v>
      </c>
      <c r="O135" s="125">
        <f t="shared" si="2"/>
        <v>0</v>
      </c>
    </row>
    <row r="136" spans="1:15" x14ac:dyDescent="0.25">
      <c r="A136" s="242"/>
      <c r="B136" s="166" t="s">
        <v>50</v>
      </c>
      <c r="C136" s="173">
        <v>0</v>
      </c>
      <c r="D136" s="173">
        <v>3</v>
      </c>
      <c r="E136" s="173">
        <v>0</v>
      </c>
      <c r="F136" s="173">
        <v>0</v>
      </c>
      <c r="G136" s="173">
        <v>0</v>
      </c>
      <c r="H136" s="173">
        <v>0</v>
      </c>
      <c r="I136" s="173">
        <v>0</v>
      </c>
      <c r="J136" s="173">
        <v>0</v>
      </c>
      <c r="K136" s="173">
        <v>0</v>
      </c>
      <c r="L136" s="210">
        <v>0</v>
      </c>
      <c r="M136" s="210">
        <v>5</v>
      </c>
      <c r="N136" s="210">
        <v>0</v>
      </c>
      <c r="O136" s="125">
        <f t="shared" si="2"/>
        <v>8</v>
      </c>
    </row>
    <row r="137" spans="1:15" x14ac:dyDescent="0.25">
      <c r="A137" s="242"/>
      <c r="B137" s="166" t="s">
        <v>51</v>
      </c>
      <c r="C137" s="173">
        <v>0</v>
      </c>
      <c r="D137" s="173">
        <v>0</v>
      </c>
      <c r="E137" s="173">
        <v>0</v>
      </c>
      <c r="F137" s="173">
        <v>0</v>
      </c>
      <c r="G137" s="173">
        <v>0</v>
      </c>
      <c r="H137" s="173">
        <v>0</v>
      </c>
      <c r="I137" s="173">
        <v>0</v>
      </c>
      <c r="J137" s="173">
        <v>0</v>
      </c>
      <c r="K137" s="173">
        <v>0</v>
      </c>
      <c r="L137" s="210">
        <v>0</v>
      </c>
      <c r="M137" s="210">
        <v>0</v>
      </c>
      <c r="N137" s="210">
        <v>0</v>
      </c>
      <c r="O137" s="125">
        <f t="shared" si="2"/>
        <v>0</v>
      </c>
    </row>
    <row r="138" spans="1:15" ht="31.5" x14ac:dyDescent="0.25">
      <c r="A138" s="227">
        <v>27</v>
      </c>
      <c r="B138" s="165" t="s">
        <v>53</v>
      </c>
      <c r="C138" s="173">
        <v>0</v>
      </c>
      <c r="D138" s="173">
        <v>0</v>
      </c>
      <c r="E138" s="173">
        <v>0</v>
      </c>
      <c r="F138" s="173">
        <v>0</v>
      </c>
      <c r="G138" s="173">
        <v>0</v>
      </c>
      <c r="H138" s="173">
        <v>0</v>
      </c>
      <c r="I138" s="173">
        <v>0</v>
      </c>
      <c r="J138" s="173">
        <v>0</v>
      </c>
      <c r="K138" s="173">
        <v>0</v>
      </c>
      <c r="L138" s="210">
        <v>0</v>
      </c>
      <c r="M138" s="210">
        <v>0</v>
      </c>
      <c r="N138" s="210">
        <v>0</v>
      </c>
      <c r="O138" s="125">
        <f t="shared" si="2"/>
        <v>0</v>
      </c>
    </row>
    <row r="139" spans="1:15" ht="31.5" x14ac:dyDescent="0.25">
      <c r="A139" s="228">
        <v>28</v>
      </c>
      <c r="B139" s="176" t="s">
        <v>94</v>
      </c>
      <c r="C139" s="125">
        <v>122</v>
      </c>
      <c r="D139" s="125">
        <v>129</v>
      </c>
      <c r="E139" s="125">
        <v>137</v>
      </c>
      <c r="F139" s="125">
        <v>137</v>
      </c>
      <c r="G139" s="125">
        <v>137</v>
      </c>
      <c r="H139" s="125">
        <v>137</v>
      </c>
      <c r="I139" s="125">
        <v>137</v>
      </c>
      <c r="J139" s="125">
        <v>139</v>
      </c>
      <c r="K139" s="125">
        <v>140</v>
      </c>
      <c r="L139" s="211">
        <v>141</v>
      </c>
      <c r="M139" s="211">
        <v>144</v>
      </c>
      <c r="N139" s="211">
        <v>146</v>
      </c>
      <c r="O139" s="132">
        <f>N139</f>
        <v>146</v>
      </c>
    </row>
    <row r="140" spans="1:15" x14ac:dyDescent="0.25"/>
    <row r="141" spans="1:15" x14ac:dyDescent="0.25"/>
    <row r="142" spans="1:15" x14ac:dyDescent="0.25"/>
    <row r="143" spans="1:15" ht="20.25" customHeight="1" x14ac:dyDescent="0.25">
      <c r="A143" s="252" t="s">
        <v>120</v>
      </c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</row>
    <row r="144" spans="1:15" ht="25.5" customHeight="1" x14ac:dyDescent="0.25">
      <c r="A144" s="11" t="s">
        <v>1</v>
      </c>
      <c r="B144" s="75" t="s">
        <v>2</v>
      </c>
      <c r="C144" s="49" t="s">
        <v>60</v>
      </c>
      <c r="D144" s="49" t="s">
        <v>61</v>
      </c>
      <c r="E144" s="49" t="s">
        <v>62</v>
      </c>
      <c r="F144" s="49" t="s">
        <v>63</v>
      </c>
      <c r="G144" s="49" t="s">
        <v>64</v>
      </c>
      <c r="H144" s="49" t="s">
        <v>65</v>
      </c>
      <c r="I144" s="49" t="s">
        <v>66</v>
      </c>
      <c r="J144" s="49" t="s">
        <v>67</v>
      </c>
      <c r="K144" s="49" t="s">
        <v>68</v>
      </c>
      <c r="L144" s="49" t="s">
        <v>69</v>
      </c>
      <c r="M144" s="49" t="s">
        <v>70</v>
      </c>
      <c r="N144" s="49" t="s">
        <v>71</v>
      </c>
      <c r="O144" s="12" t="s">
        <v>3</v>
      </c>
    </row>
    <row r="145" spans="1:15" ht="22.5" customHeight="1" x14ac:dyDescent="0.25">
      <c r="A145" s="221">
        <v>1</v>
      </c>
      <c r="B145" s="165" t="s">
        <v>4</v>
      </c>
      <c r="C145" s="173">
        <v>40</v>
      </c>
      <c r="D145" s="173">
        <v>43</v>
      </c>
      <c r="E145" s="173">
        <v>30</v>
      </c>
      <c r="F145" s="173">
        <v>0</v>
      </c>
      <c r="G145" s="173">
        <v>0</v>
      </c>
      <c r="H145" s="173">
        <v>0</v>
      </c>
      <c r="I145" s="173">
        <v>0</v>
      </c>
      <c r="J145" s="173">
        <v>66</v>
      </c>
      <c r="K145" s="173">
        <v>93</v>
      </c>
      <c r="L145" s="210">
        <v>65</v>
      </c>
      <c r="M145" s="210">
        <v>48</v>
      </c>
      <c r="N145" s="210">
        <v>29</v>
      </c>
      <c r="O145" s="125">
        <f>C145+D145+E145+F145+G145+H145+I145+J145+K145+L145+M145+N145</f>
        <v>414</v>
      </c>
    </row>
    <row r="146" spans="1:15" ht="22.5" customHeight="1" x14ac:dyDescent="0.25">
      <c r="A146" s="221">
        <v>2</v>
      </c>
      <c r="B146" s="165" t="s">
        <v>5</v>
      </c>
      <c r="C146" s="173">
        <v>39</v>
      </c>
      <c r="D146" s="173">
        <v>41</v>
      </c>
      <c r="E146" s="173">
        <v>37</v>
      </c>
      <c r="F146" s="173">
        <v>0</v>
      </c>
      <c r="G146" s="173">
        <v>0</v>
      </c>
      <c r="H146" s="173">
        <v>0</v>
      </c>
      <c r="I146" s="173">
        <v>0</v>
      </c>
      <c r="J146" s="173">
        <v>30</v>
      </c>
      <c r="K146" s="173">
        <v>115</v>
      </c>
      <c r="L146" s="210">
        <v>64</v>
      </c>
      <c r="M146" s="210">
        <v>51</v>
      </c>
      <c r="N146" s="210">
        <v>33</v>
      </c>
      <c r="O146" s="125">
        <f t="shared" ref="O146:O187" si="3">C146+D146+E146+F146+G146+H146+I146+J146+K146+L146+M146+N146</f>
        <v>410</v>
      </c>
    </row>
    <row r="147" spans="1:15" ht="31.5" x14ac:dyDescent="0.25">
      <c r="A147" s="221">
        <v>3</v>
      </c>
      <c r="B147" s="165" t="s">
        <v>7</v>
      </c>
      <c r="C147" s="173">
        <v>4</v>
      </c>
      <c r="D147" s="173">
        <v>4</v>
      </c>
      <c r="E147" s="173">
        <v>3</v>
      </c>
      <c r="F147" s="173">
        <v>0</v>
      </c>
      <c r="G147" s="173">
        <v>0</v>
      </c>
      <c r="H147" s="173">
        <v>0</v>
      </c>
      <c r="I147" s="173">
        <v>0</v>
      </c>
      <c r="J147" s="173">
        <v>0</v>
      </c>
      <c r="K147" s="173">
        <v>23</v>
      </c>
      <c r="L147" s="210">
        <v>5</v>
      </c>
      <c r="M147" s="210">
        <v>20</v>
      </c>
      <c r="N147" s="210">
        <v>5</v>
      </c>
      <c r="O147" s="125">
        <f t="shared" si="3"/>
        <v>64</v>
      </c>
    </row>
    <row r="148" spans="1:15" ht="23.25" customHeight="1" x14ac:dyDescent="0.25">
      <c r="A148" s="221">
        <v>4</v>
      </c>
      <c r="B148" s="165" t="s">
        <v>8</v>
      </c>
      <c r="C148" s="173">
        <v>4</v>
      </c>
      <c r="D148" s="173">
        <v>5</v>
      </c>
      <c r="E148" s="173">
        <v>4</v>
      </c>
      <c r="F148" s="173">
        <v>0</v>
      </c>
      <c r="G148" s="173">
        <v>0</v>
      </c>
      <c r="H148" s="173">
        <v>0</v>
      </c>
      <c r="I148" s="173">
        <v>0</v>
      </c>
      <c r="J148" s="173">
        <v>1</v>
      </c>
      <c r="K148" s="173">
        <v>6</v>
      </c>
      <c r="L148" s="210">
        <v>9</v>
      </c>
      <c r="M148" s="210">
        <v>1</v>
      </c>
      <c r="N148" s="210">
        <v>1</v>
      </c>
      <c r="O148" s="125">
        <f t="shared" si="3"/>
        <v>31</v>
      </c>
    </row>
    <row r="149" spans="1:15" ht="23.25" customHeight="1" x14ac:dyDescent="0.25">
      <c r="A149" s="221">
        <v>5</v>
      </c>
      <c r="B149" s="165" t="s">
        <v>9</v>
      </c>
      <c r="C149" s="173">
        <v>3</v>
      </c>
      <c r="D149" s="173">
        <v>4</v>
      </c>
      <c r="E149" s="173">
        <v>5</v>
      </c>
      <c r="F149" s="173">
        <v>0</v>
      </c>
      <c r="G149" s="173">
        <v>0</v>
      </c>
      <c r="H149" s="173">
        <v>0</v>
      </c>
      <c r="I149" s="173">
        <v>0</v>
      </c>
      <c r="J149" s="173">
        <v>0</v>
      </c>
      <c r="K149" s="173">
        <v>6</v>
      </c>
      <c r="L149" s="210">
        <v>14</v>
      </c>
      <c r="M149" s="210">
        <v>8</v>
      </c>
      <c r="N149" s="210">
        <v>7</v>
      </c>
      <c r="O149" s="125">
        <f t="shared" si="3"/>
        <v>47</v>
      </c>
    </row>
    <row r="150" spans="1:15" ht="23.25" customHeight="1" x14ac:dyDescent="0.25">
      <c r="A150" s="221">
        <v>6</v>
      </c>
      <c r="B150" s="165" t="s">
        <v>10</v>
      </c>
      <c r="C150" s="173">
        <v>9</v>
      </c>
      <c r="D150" s="173">
        <v>9</v>
      </c>
      <c r="E150" s="173">
        <v>4</v>
      </c>
      <c r="F150" s="173">
        <v>0</v>
      </c>
      <c r="G150" s="173">
        <v>0</v>
      </c>
      <c r="H150" s="173">
        <v>0</v>
      </c>
      <c r="I150" s="173">
        <v>0</v>
      </c>
      <c r="J150" s="173">
        <v>0</v>
      </c>
      <c r="K150" s="173">
        <v>6</v>
      </c>
      <c r="L150" s="210">
        <v>9</v>
      </c>
      <c r="M150" s="210">
        <v>3</v>
      </c>
      <c r="N150" s="210">
        <v>3</v>
      </c>
      <c r="O150" s="125">
        <f t="shared" si="3"/>
        <v>43</v>
      </c>
    </row>
    <row r="151" spans="1:15" ht="23.25" customHeight="1" x14ac:dyDescent="0.25">
      <c r="A151" s="221">
        <v>7</v>
      </c>
      <c r="B151" s="165" t="s">
        <v>11</v>
      </c>
      <c r="C151" s="173">
        <v>1</v>
      </c>
      <c r="D151" s="173">
        <v>4</v>
      </c>
      <c r="E151" s="173">
        <v>4</v>
      </c>
      <c r="F151" s="173">
        <v>0</v>
      </c>
      <c r="G151" s="173">
        <v>0</v>
      </c>
      <c r="H151" s="173">
        <v>0</v>
      </c>
      <c r="I151" s="173">
        <v>0</v>
      </c>
      <c r="J151" s="173">
        <v>0</v>
      </c>
      <c r="K151" s="173">
        <v>2</v>
      </c>
      <c r="L151" s="210">
        <v>8</v>
      </c>
      <c r="M151" s="210">
        <v>7</v>
      </c>
      <c r="N151" s="210">
        <v>2</v>
      </c>
      <c r="O151" s="125">
        <f t="shared" si="3"/>
        <v>28</v>
      </c>
    </row>
    <row r="152" spans="1:15" ht="23.25" customHeight="1" x14ac:dyDescent="0.25">
      <c r="A152" s="221">
        <v>8</v>
      </c>
      <c r="B152" s="165" t="s">
        <v>12</v>
      </c>
      <c r="C152" s="173">
        <v>133</v>
      </c>
      <c r="D152" s="173">
        <v>103</v>
      </c>
      <c r="E152" s="173">
        <v>80</v>
      </c>
      <c r="F152" s="173">
        <v>0</v>
      </c>
      <c r="G152" s="173">
        <v>0</v>
      </c>
      <c r="H152" s="173">
        <v>0</v>
      </c>
      <c r="I152" s="173">
        <v>0</v>
      </c>
      <c r="J152" s="173">
        <v>15</v>
      </c>
      <c r="K152" s="173">
        <v>41</v>
      </c>
      <c r="L152" s="210">
        <v>130</v>
      </c>
      <c r="M152" s="210">
        <v>90</v>
      </c>
      <c r="N152" s="210">
        <v>18</v>
      </c>
      <c r="O152" s="125">
        <f t="shared" si="3"/>
        <v>610</v>
      </c>
    </row>
    <row r="153" spans="1:15" ht="23.25" customHeight="1" x14ac:dyDescent="0.25">
      <c r="A153" s="221">
        <v>9</v>
      </c>
      <c r="B153" s="165" t="s">
        <v>13</v>
      </c>
      <c r="C153" s="173">
        <v>283</v>
      </c>
      <c r="D153" s="173">
        <v>269</v>
      </c>
      <c r="E153" s="173">
        <v>210</v>
      </c>
      <c r="F153" s="173">
        <v>0</v>
      </c>
      <c r="G153" s="173">
        <v>0</v>
      </c>
      <c r="H153" s="173">
        <v>0</v>
      </c>
      <c r="I153" s="173">
        <v>0</v>
      </c>
      <c r="J153" s="173">
        <v>103</v>
      </c>
      <c r="K153" s="173">
        <v>400</v>
      </c>
      <c r="L153" s="210">
        <v>450</v>
      </c>
      <c r="M153" s="210">
        <v>401</v>
      </c>
      <c r="N153" s="210">
        <v>240</v>
      </c>
      <c r="O153" s="125">
        <f t="shared" si="3"/>
        <v>2356</v>
      </c>
    </row>
    <row r="154" spans="1:15" ht="47.25" x14ac:dyDescent="0.25">
      <c r="A154" s="221">
        <v>10</v>
      </c>
      <c r="B154" s="165" t="s">
        <v>14</v>
      </c>
      <c r="C154" s="173">
        <v>281</v>
      </c>
      <c r="D154" s="173">
        <v>335</v>
      </c>
      <c r="E154" s="173">
        <v>244</v>
      </c>
      <c r="F154" s="173">
        <v>0</v>
      </c>
      <c r="G154" s="173">
        <v>0</v>
      </c>
      <c r="H154" s="173">
        <v>0</v>
      </c>
      <c r="I154" s="173">
        <v>0</v>
      </c>
      <c r="J154" s="173">
        <v>66</v>
      </c>
      <c r="K154" s="173">
        <v>392</v>
      </c>
      <c r="L154" s="210">
        <v>407</v>
      </c>
      <c r="M154" s="210">
        <v>367</v>
      </c>
      <c r="N154" s="210">
        <v>221</v>
      </c>
      <c r="O154" s="125">
        <f t="shared" si="3"/>
        <v>2313</v>
      </c>
    </row>
    <row r="155" spans="1:15" ht="20.25" customHeight="1" x14ac:dyDescent="0.25">
      <c r="A155" s="221">
        <v>11</v>
      </c>
      <c r="B155" s="165" t="s">
        <v>15</v>
      </c>
      <c r="C155" s="125">
        <v>106</v>
      </c>
      <c r="D155" s="125">
        <v>106</v>
      </c>
      <c r="E155" s="125">
        <v>79</v>
      </c>
      <c r="F155" s="125">
        <v>0</v>
      </c>
      <c r="G155" s="125">
        <v>0</v>
      </c>
      <c r="H155" s="125">
        <v>0</v>
      </c>
      <c r="I155" s="125">
        <v>0</v>
      </c>
      <c r="J155" s="125">
        <v>48</v>
      </c>
      <c r="K155" s="125">
        <v>89</v>
      </c>
      <c r="L155" s="211">
        <v>34</v>
      </c>
      <c r="M155" s="211">
        <v>79</v>
      </c>
      <c r="N155" s="211">
        <v>106</v>
      </c>
      <c r="O155" s="125">
        <f t="shared" si="3"/>
        <v>647</v>
      </c>
    </row>
    <row r="156" spans="1:15" ht="38.25" customHeight="1" x14ac:dyDescent="0.25">
      <c r="A156" s="221">
        <v>12</v>
      </c>
      <c r="B156" s="165" t="s">
        <v>21</v>
      </c>
      <c r="C156" s="173">
        <v>333</v>
      </c>
      <c r="D156" s="173">
        <v>407</v>
      </c>
      <c r="E156" s="173">
        <v>275</v>
      </c>
      <c r="F156" s="173">
        <v>0</v>
      </c>
      <c r="G156" s="173">
        <v>0</v>
      </c>
      <c r="H156" s="173">
        <v>0</v>
      </c>
      <c r="I156" s="173">
        <v>0</v>
      </c>
      <c r="J156" s="173">
        <v>10</v>
      </c>
      <c r="K156" s="173">
        <v>347</v>
      </c>
      <c r="L156" s="210">
        <v>480</v>
      </c>
      <c r="M156" s="210">
        <v>433</v>
      </c>
      <c r="N156" s="210">
        <v>221</v>
      </c>
      <c r="O156" s="125">
        <f t="shared" si="3"/>
        <v>2506</v>
      </c>
    </row>
    <row r="157" spans="1:15" ht="47.25" x14ac:dyDescent="0.25">
      <c r="A157" s="221">
        <v>13</v>
      </c>
      <c r="B157" s="165" t="s">
        <v>22</v>
      </c>
      <c r="C157" s="173">
        <v>34</v>
      </c>
      <c r="D157" s="173">
        <v>44</v>
      </c>
      <c r="E157" s="173">
        <v>25</v>
      </c>
      <c r="F157" s="173">
        <v>0</v>
      </c>
      <c r="G157" s="173">
        <v>0</v>
      </c>
      <c r="H157" s="173">
        <v>0</v>
      </c>
      <c r="I157" s="173">
        <v>0</v>
      </c>
      <c r="J157" s="173">
        <v>10</v>
      </c>
      <c r="K157" s="173">
        <v>39</v>
      </c>
      <c r="L157" s="210">
        <v>10</v>
      </c>
      <c r="M157" s="210">
        <v>56</v>
      </c>
      <c r="N157" s="210">
        <v>29</v>
      </c>
      <c r="O157" s="125">
        <f t="shared" si="3"/>
        <v>247</v>
      </c>
    </row>
    <row r="158" spans="1:15" ht="25.5" customHeight="1" x14ac:dyDescent="0.25">
      <c r="A158" s="243">
        <v>14</v>
      </c>
      <c r="B158" s="165" t="s">
        <v>23</v>
      </c>
      <c r="C158" s="125">
        <v>23</v>
      </c>
      <c r="D158" s="125">
        <v>37</v>
      </c>
      <c r="E158" s="125">
        <v>57</v>
      </c>
      <c r="F158" s="125">
        <v>0</v>
      </c>
      <c r="G158" s="125">
        <v>0</v>
      </c>
      <c r="H158" s="125">
        <v>0</v>
      </c>
      <c r="I158" s="125">
        <v>0</v>
      </c>
      <c r="J158" s="125">
        <v>0</v>
      </c>
      <c r="K158" s="125">
        <v>18</v>
      </c>
      <c r="L158" s="211">
        <v>48</v>
      </c>
      <c r="M158" s="211">
        <v>61</v>
      </c>
      <c r="N158" s="211">
        <v>45</v>
      </c>
      <c r="O158" s="125">
        <f t="shared" si="3"/>
        <v>289</v>
      </c>
    </row>
    <row r="159" spans="1:15" ht="25.5" customHeight="1" x14ac:dyDescent="0.25">
      <c r="A159" s="243"/>
      <c r="B159" s="166" t="s">
        <v>24</v>
      </c>
      <c r="C159" s="173">
        <v>5</v>
      </c>
      <c r="D159" s="173">
        <v>25</v>
      </c>
      <c r="E159" s="173">
        <v>31</v>
      </c>
      <c r="F159" s="173">
        <v>0</v>
      </c>
      <c r="G159" s="173">
        <v>0</v>
      </c>
      <c r="H159" s="173">
        <v>0</v>
      </c>
      <c r="I159" s="173">
        <v>0</v>
      </c>
      <c r="J159" s="173">
        <v>0</v>
      </c>
      <c r="K159" s="173">
        <v>6</v>
      </c>
      <c r="L159" s="210">
        <v>24</v>
      </c>
      <c r="M159" s="210">
        <v>33</v>
      </c>
      <c r="N159" s="210">
        <v>22</v>
      </c>
      <c r="O159" s="125">
        <f t="shared" si="3"/>
        <v>146</v>
      </c>
    </row>
    <row r="160" spans="1:15" ht="25.5" customHeight="1" x14ac:dyDescent="0.25">
      <c r="A160" s="243"/>
      <c r="B160" s="166" t="s">
        <v>25</v>
      </c>
      <c r="C160" s="173">
        <v>18</v>
      </c>
      <c r="D160" s="173">
        <v>12</v>
      </c>
      <c r="E160" s="173">
        <v>26</v>
      </c>
      <c r="F160" s="173">
        <v>0</v>
      </c>
      <c r="G160" s="173">
        <v>0</v>
      </c>
      <c r="H160" s="173">
        <v>0</v>
      </c>
      <c r="I160" s="173">
        <v>0</v>
      </c>
      <c r="J160" s="173">
        <v>0</v>
      </c>
      <c r="K160" s="173">
        <v>12</v>
      </c>
      <c r="L160" s="210">
        <v>24</v>
      </c>
      <c r="M160" s="210">
        <v>28</v>
      </c>
      <c r="N160" s="210">
        <v>23</v>
      </c>
      <c r="O160" s="125">
        <f t="shared" si="3"/>
        <v>143</v>
      </c>
    </row>
    <row r="161" spans="1:15" ht="31.5" x14ac:dyDescent="0.25">
      <c r="A161" s="221">
        <v>15</v>
      </c>
      <c r="B161" s="165" t="s">
        <v>28</v>
      </c>
      <c r="C161" s="173">
        <v>1</v>
      </c>
      <c r="D161" s="173">
        <v>0</v>
      </c>
      <c r="E161" s="173">
        <v>0</v>
      </c>
      <c r="F161" s="173">
        <v>0</v>
      </c>
      <c r="G161" s="173">
        <v>0</v>
      </c>
      <c r="H161" s="173">
        <v>0</v>
      </c>
      <c r="I161" s="173">
        <v>0</v>
      </c>
      <c r="J161" s="173">
        <v>0</v>
      </c>
      <c r="K161" s="173">
        <v>0</v>
      </c>
      <c r="L161" s="210">
        <v>0</v>
      </c>
      <c r="M161" s="210">
        <v>1</v>
      </c>
      <c r="N161" s="210">
        <v>1</v>
      </c>
      <c r="O161" s="125">
        <f t="shared" si="3"/>
        <v>3</v>
      </c>
    </row>
    <row r="162" spans="1:15" ht="23.25" customHeight="1" x14ac:dyDescent="0.25">
      <c r="A162" s="221">
        <v>16</v>
      </c>
      <c r="B162" s="165" t="s">
        <v>100</v>
      </c>
      <c r="C162" s="173">
        <v>1</v>
      </c>
      <c r="D162" s="173">
        <v>0</v>
      </c>
      <c r="E162" s="173">
        <v>2</v>
      </c>
      <c r="F162" s="173">
        <v>0</v>
      </c>
      <c r="G162" s="173">
        <v>0</v>
      </c>
      <c r="H162" s="173">
        <v>0</v>
      </c>
      <c r="I162" s="173">
        <v>0</v>
      </c>
      <c r="J162" s="173">
        <v>1</v>
      </c>
      <c r="K162" s="173">
        <v>0</v>
      </c>
      <c r="L162" s="210">
        <v>1</v>
      </c>
      <c r="M162" s="210">
        <v>3</v>
      </c>
      <c r="N162" s="210">
        <v>2</v>
      </c>
      <c r="O162" s="125">
        <f t="shared" si="3"/>
        <v>10</v>
      </c>
    </row>
    <row r="163" spans="1:15" ht="31.5" x14ac:dyDescent="0.25">
      <c r="A163" s="221">
        <v>17</v>
      </c>
      <c r="B163" s="165" t="s">
        <v>30</v>
      </c>
      <c r="C163" s="173">
        <v>1</v>
      </c>
      <c r="D163" s="173">
        <v>0</v>
      </c>
      <c r="E163" s="173">
        <v>0</v>
      </c>
      <c r="F163" s="173">
        <v>0</v>
      </c>
      <c r="G163" s="173">
        <v>0</v>
      </c>
      <c r="H163" s="173">
        <v>0</v>
      </c>
      <c r="I163" s="173">
        <v>0</v>
      </c>
      <c r="J163" s="173">
        <v>0</v>
      </c>
      <c r="K163" s="173">
        <v>0</v>
      </c>
      <c r="L163" s="210">
        <v>0</v>
      </c>
      <c r="M163" s="210">
        <v>0</v>
      </c>
      <c r="N163" s="210">
        <v>1</v>
      </c>
      <c r="O163" s="125">
        <f t="shared" si="3"/>
        <v>2</v>
      </c>
    </row>
    <row r="164" spans="1:15" ht="31.5" x14ac:dyDescent="0.25">
      <c r="A164" s="221">
        <v>18</v>
      </c>
      <c r="B164" s="165" t="s">
        <v>31</v>
      </c>
      <c r="C164" s="173">
        <v>0</v>
      </c>
      <c r="D164" s="173">
        <v>2</v>
      </c>
      <c r="E164" s="173">
        <v>1</v>
      </c>
      <c r="F164" s="173">
        <v>0</v>
      </c>
      <c r="G164" s="173">
        <v>0</v>
      </c>
      <c r="H164" s="173">
        <v>0</v>
      </c>
      <c r="I164" s="173">
        <v>0</v>
      </c>
      <c r="J164" s="173">
        <v>0</v>
      </c>
      <c r="K164" s="173">
        <v>0</v>
      </c>
      <c r="L164" s="210">
        <v>0</v>
      </c>
      <c r="M164" s="210">
        <v>0</v>
      </c>
      <c r="N164" s="210">
        <v>0</v>
      </c>
      <c r="O164" s="125">
        <f t="shared" si="3"/>
        <v>3</v>
      </c>
    </row>
    <row r="165" spans="1:15" ht="31.5" x14ac:dyDescent="0.25">
      <c r="A165" s="243">
        <v>19</v>
      </c>
      <c r="B165" s="165" t="s">
        <v>32</v>
      </c>
      <c r="C165" s="125">
        <v>0</v>
      </c>
      <c r="D165" s="125">
        <v>0</v>
      </c>
      <c r="E165" s="125">
        <v>0</v>
      </c>
      <c r="F165" s="125">
        <v>0</v>
      </c>
      <c r="G165" s="125">
        <v>0</v>
      </c>
      <c r="H165" s="125">
        <v>0</v>
      </c>
      <c r="I165" s="125">
        <v>0</v>
      </c>
      <c r="J165" s="125">
        <v>0</v>
      </c>
      <c r="K165" s="125">
        <v>0</v>
      </c>
      <c r="L165" s="211">
        <v>0</v>
      </c>
      <c r="M165" s="211">
        <v>0</v>
      </c>
      <c r="N165" s="211">
        <v>0</v>
      </c>
      <c r="O165" s="125">
        <f t="shared" si="3"/>
        <v>0</v>
      </c>
    </row>
    <row r="166" spans="1:15" ht="19.5" customHeight="1" x14ac:dyDescent="0.25">
      <c r="A166" s="243"/>
      <c r="B166" s="166" t="s">
        <v>33</v>
      </c>
      <c r="C166" s="173">
        <v>0</v>
      </c>
      <c r="D166" s="173">
        <v>0</v>
      </c>
      <c r="E166" s="173">
        <v>0</v>
      </c>
      <c r="F166" s="173">
        <v>0</v>
      </c>
      <c r="G166" s="173">
        <v>0</v>
      </c>
      <c r="H166" s="173">
        <v>0</v>
      </c>
      <c r="I166" s="173">
        <v>0</v>
      </c>
      <c r="J166" s="173">
        <v>0</v>
      </c>
      <c r="K166" s="173">
        <v>0</v>
      </c>
      <c r="L166" s="210">
        <v>0</v>
      </c>
      <c r="M166" s="210">
        <v>0</v>
      </c>
      <c r="N166" s="210">
        <v>0</v>
      </c>
      <c r="O166" s="125">
        <f t="shared" si="3"/>
        <v>0</v>
      </c>
    </row>
    <row r="167" spans="1:15" ht="19.5" customHeight="1" x14ac:dyDescent="0.25">
      <c r="A167" s="243"/>
      <c r="B167" s="166" t="s">
        <v>34</v>
      </c>
      <c r="C167" s="173">
        <v>0</v>
      </c>
      <c r="D167" s="173">
        <v>0</v>
      </c>
      <c r="E167" s="173">
        <v>0</v>
      </c>
      <c r="F167" s="173">
        <v>0</v>
      </c>
      <c r="G167" s="173">
        <v>0</v>
      </c>
      <c r="H167" s="173">
        <v>0</v>
      </c>
      <c r="I167" s="173">
        <v>0</v>
      </c>
      <c r="J167" s="173">
        <v>0</v>
      </c>
      <c r="K167" s="173">
        <v>0</v>
      </c>
      <c r="L167" s="210">
        <v>0</v>
      </c>
      <c r="M167" s="210">
        <v>0</v>
      </c>
      <c r="N167" s="210">
        <v>0</v>
      </c>
      <c r="O167" s="125">
        <f t="shared" si="3"/>
        <v>0</v>
      </c>
    </row>
    <row r="168" spans="1:15" ht="19.5" customHeight="1" x14ac:dyDescent="0.25">
      <c r="A168" s="243"/>
      <c r="B168" s="166" t="s">
        <v>35</v>
      </c>
      <c r="C168" s="173">
        <v>0</v>
      </c>
      <c r="D168" s="173">
        <v>0</v>
      </c>
      <c r="E168" s="173">
        <v>0</v>
      </c>
      <c r="F168" s="173">
        <v>0</v>
      </c>
      <c r="G168" s="173">
        <v>0</v>
      </c>
      <c r="H168" s="173">
        <v>0</v>
      </c>
      <c r="I168" s="173">
        <v>0</v>
      </c>
      <c r="J168" s="173">
        <v>0</v>
      </c>
      <c r="K168" s="173">
        <v>0</v>
      </c>
      <c r="L168" s="210">
        <v>0</v>
      </c>
      <c r="M168" s="210">
        <v>0</v>
      </c>
      <c r="N168" s="210">
        <v>0</v>
      </c>
      <c r="O168" s="125">
        <f t="shared" si="3"/>
        <v>0</v>
      </c>
    </row>
    <row r="169" spans="1:15" ht="19.5" customHeight="1" x14ac:dyDescent="0.25">
      <c r="A169" s="221">
        <v>20</v>
      </c>
      <c r="B169" s="165" t="s">
        <v>36</v>
      </c>
      <c r="C169" s="173">
        <v>0</v>
      </c>
      <c r="D169" s="173">
        <v>0</v>
      </c>
      <c r="E169" s="173">
        <v>2</v>
      </c>
      <c r="F169" s="173">
        <v>0</v>
      </c>
      <c r="G169" s="173">
        <v>0</v>
      </c>
      <c r="H169" s="173">
        <v>0</v>
      </c>
      <c r="I169" s="173">
        <v>0</v>
      </c>
      <c r="J169" s="173">
        <v>0</v>
      </c>
      <c r="K169" s="173">
        <v>0</v>
      </c>
      <c r="L169" s="210">
        <v>1</v>
      </c>
      <c r="M169" s="210">
        <v>0</v>
      </c>
      <c r="N169" s="210">
        <v>0</v>
      </c>
      <c r="O169" s="125">
        <f t="shared" si="3"/>
        <v>3</v>
      </c>
    </row>
    <row r="170" spans="1:15" ht="19.5" customHeight="1" x14ac:dyDescent="0.25">
      <c r="A170" s="243">
        <v>21</v>
      </c>
      <c r="B170" s="165" t="s">
        <v>37</v>
      </c>
      <c r="C170" s="125">
        <v>0</v>
      </c>
      <c r="D170" s="125">
        <v>0</v>
      </c>
      <c r="E170" s="125">
        <v>1</v>
      </c>
      <c r="F170" s="125">
        <v>0</v>
      </c>
      <c r="G170" s="125">
        <v>0</v>
      </c>
      <c r="H170" s="125">
        <v>0</v>
      </c>
      <c r="I170" s="125">
        <v>0</v>
      </c>
      <c r="J170" s="125">
        <v>0</v>
      </c>
      <c r="K170" s="125">
        <v>0</v>
      </c>
      <c r="L170" s="211">
        <v>0</v>
      </c>
      <c r="M170" s="211">
        <v>0</v>
      </c>
      <c r="N170" s="211">
        <v>0</v>
      </c>
      <c r="O170" s="125">
        <f t="shared" si="3"/>
        <v>1</v>
      </c>
    </row>
    <row r="171" spans="1:15" ht="19.5" customHeight="1" x14ac:dyDescent="0.25">
      <c r="A171" s="243"/>
      <c r="B171" s="166" t="s">
        <v>38</v>
      </c>
      <c r="C171" s="173">
        <v>0</v>
      </c>
      <c r="D171" s="173">
        <v>0</v>
      </c>
      <c r="E171" s="173">
        <v>1</v>
      </c>
      <c r="F171" s="173">
        <v>0</v>
      </c>
      <c r="G171" s="173">
        <v>0</v>
      </c>
      <c r="H171" s="173">
        <v>0</v>
      </c>
      <c r="I171" s="173">
        <v>0</v>
      </c>
      <c r="J171" s="173">
        <v>0</v>
      </c>
      <c r="K171" s="173">
        <v>0</v>
      </c>
      <c r="L171" s="210">
        <v>0</v>
      </c>
      <c r="M171" s="210">
        <v>0</v>
      </c>
      <c r="N171" s="210">
        <v>0</v>
      </c>
      <c r="O171" s="125">
        <f t="shared" si="3"/>
        <v>1</v>
      </c>
    </row>
    <row r="172" spans="1:15" ht="19.5" customHeight="1" x14ac:dyDescent="0.25">
      <c r="A172" s="243"/>
      <c r="B172" s="166" t="s">
        <v>39</v>
      </c>
      <c r="C172" s="173">
        <v>0</v>
      </c>
      <c r="D172" s="173">
        <v>0</v>
      </c>
      <c r="E172" s="173">
        <v>0</v>
      </c>
      <c r="F172" s="173">
        <v>0</v>
      </c>
      <c r="G172" s="173">
        <v>0</v>
      </c>
      <c r="H172" s="173">
        <v>0</v>
      </c>
      <c r="I172" s="173">
        <v>0</v>
      </c>
      <c r="J172" s="173">
        <v>0</v>
      </c>
      <c r="K172" s="173">
        <v>0</v>
      </c>
      <c r="L172" s="210">
        <v>0</v>
      </c>
      <c r="M172" s="210">
        <v>0</v>
      </c>
      <c r="N172" s="210">
        <v>0</v>
      </c>
      <c r="O172" s="125">
        <f t="shared" si="3"/>
        <v>0</v>
      </c>
    </row>
    <row r="173" spans="1:15" ht="19.5" customHeight="1" x14ac:dyDescent="0.25">
      <c r="A173" s="221">
        <v>22</v>
      </c>
      <c r="B173" s="165" t="s">
        <v>40</v>
      </c>
      <c r="C173" s="173">
        <v>0</v>
      </c>
      <c r="D173" s="173">
        <v>0</v>
      </c>
      <c r="E173" s="173">
        <v>0</v>
      </c>
      <c r="F173" s="173">
        <v>0</v>
      </c>
      <c r="G173" s="173">
        <v>0</v>
      </c>
      <c r="H173" s="173">
        <v>0</v>
      </c>
      <c r="I173" s="173">
        <v>0</v>
      </c>
      <c r="J173" s="173">
        <v>0</v>
      </c>
      <c r="K173" s="173">
        <v>0</v>
      </c>
      <c r="L173" s="210">
        <v>0</v>
      </c>
      <c r="M173" s="210">
        <v>0</v>
      </c>
      <c r="N173" s="210">
        <v>0</v>
      </c>
      <c r="O173" s="125">
        <f t="shared" si="3"/>
        <v>0</v>
      </c>
    </row>
    <row r="174" spans="1:15" ht="19.5" customHeight="1" x14ac:dyDescent="0.25">
      <c r="A174" s="221">
        <v>23</v>
      </c>
      <c r="B174" s="165" t="s">
        <v>41</v>
      </c>
      <c r="C174" s="173">
        <v>3</v>
      </c>
      <c r="D174" s="173">
        <v>0</v>
      </c>
      <c r="E174" s="173">
        <v>0</v>
      </c>
      <c r="F174" s="173">
        <v>0</v>
      </c>
      <c r="G174" s="173">
        <v>0</v>
      </c>
      <c r="H174" s="173">
        <v>0</v>
      </c>
      <c r="I174" s="173">
        <v>0</v>
      </c>
      <c r="J174" s="173">
        <v>0</v>
      </c>
      <c r="K174" s="173">
        <v>0</v>
      </c>
      <c r="L174" s="210">
        <v>0</v>
      </c>
      <c r="M174" s="210">
        <v>3</v>
      </c>
      <c r="N174" s="210">
        <v>0</v>
      </c>
      <c r="O174" s="125">
        <f t="shared" si="3"/>
        <v>6</v>
      </c>
    </row>
    <row r="175" spans="1:15" ht="19.5" customHeight="1" x14ac:dyDescent="0.25">
      <c r="A175" s="221">
        <v>24</v>
      </c>
      <c r="B175" s="165" t="s">
        <v>42</v>
      </c>
      <c r="C175" s="173">
        <v>17</v>
      </c>
      <c r="D175" s="173">
        <v>26</v>
      </c>
      <c r="E175" s="173">
        <v>15</v>
      </c>
      <c r="F175" s="173">
        <v>0</v>
      </c>
      <c r="G175" s="173">
        <v>0</v>
      </c>
      <c r="H175" s="173">
        <v>0</v>
      </c>
      <c r="I175" s="173">
        <v>0</v>
      </c>
      <c r="J175" s="173">
        <v>0</v>
      </c>
      <c r="K175" s="173">
        <v>0</v>
      </c>
      <c r="L175" s="210">
        <v>34</v>
      </c>
      <c r="M175" s="210">
        <v>30</v>
      </c>
      <c r="N175" s="210">
        <v>18</v>
      </c>
      <c r="O175" s="125">
        <f t="shared" si="3"/>
        <v>140</v>
      </c>
    </row>
    <row r="176" spans="1:15" ht="47.25" x14ac:dyDescent="0.25">
      <c r="A176" s="243">
        <v>25</v>
      </c>
      <c r="B176" s="165" t="s">
        <v>101</v>
      </c>
      <c r="C176" s="173">
        <v>5</v>
      </c>
      <c r="D176" s="173">
        <v>75</v>
      </c>
      <c r="E176" s="173">
        <v>46</v>
      </c>
      <c r="F176" s="173">
        <v>0</v>
      </c>
      <c r="G176" s="173">
        <v>0</v>
      </c>
      <c r="H176" s="173">
        <v>0</v>
      </c>
      <c r="I176" s="173">
        <v>0</v>
      </c>
      <c r="J176" s="173">
        <v>0</v>
      </c>
      <c r="K176" s="173">
        <v>75</v>
      </c>
      <c r="L176" s="210">
        <v>45</v>
      </c>
      <c r="M176" s="210">
        <v>114</v>
      </c>
      <c r="N176" s="210">
        <v>46</v>
      </c>
      <c r="O176" s="125">
        <f t="shared" si="3"/>
        <v>406</v>
      </c>
    </row>
    <row r="177" spans="1:15" x14ac:dyDescent="0.25">
      <c r="A177" s="243"/>
      <c r="B177" s="166" t="s">
        <v>44</v>
      </c>
      <c r="C177" s="173">
        <v>0</v>
      </c>
      <c r="D177" s="173">
        <v>0</v>
      </c>
      <c r="E177" s="173">
        <v>0</v>
      </c>
      <c r="F177" s="173">
        <v>0</v>
      </c>
      <c r="G177" s="173">
        <v>0</v>
      </c>
      <c r="H177" s="173">
        <v>0</v>
      </c>
      <c r="I177" s="173">
        <v>0</v>
      </c>
      <c r="J177" s="173">
        <v>0</v>
      </c>
      <c r="K177" s="173">
        <v>0</v>
      </c>
      <c r="L177" s="210">
        <v>0</v>
      </c>
      <c r="M177" s="210">
        <v>0</v>
      </c>
      <c r="N177" s="210">
        <v>0</v>
      </c>
      <c r="O177" s="125">
        <f t="shared" si="3"/>
        <v>0</v>
      </c>
    </row>
    <row r="178" spans="1:15" x14ac:dyDescent="0.25">
      <c r="A178" s="243"/>
      <c r="B178" s="166" t="s">
        <v>45</v>
      </c>
      <c r="C178" s="173">
        <v>0</v>
      </c>
      <c r="D178" s="173">
        <v>0</v>
      </c>
      <c r="E178" s="173">
        <v>0</v>
      </c>
      <c r="F178" s="173">
        <v>0</v>
      </c>
      <c r="G178" s="173">
        <v>0</v>
      </c>
      <c r="H178" s="173">
        <v>0</v>
      </c>
      <c r="I178" s="173">
        <v>0</v>
      </c>
      <c r="J178" s="173">
        <v>0</v>
      </c>
      <c r="K178" s="173">
        <v>0</v>
      </c>
      <c r="L178" s="210">
        <v>0</v>
      </c>
      <c r="M178" s="210">
        <v>0</v>
      </c>
      <c r="N178" s="210">
        <v>0</v>
      </c>
      <c r="O178" s="125">
        <f t="shared" si="3"/>
        <v>0</v>
      </c>
    </row>
    <row r="179" spans="1:15" x14ac:dyDescent="0.25">
      <c r="A179" s="243"/>
      <c r="B179" s="166" t="s">
        <v>46</v>
      </c>
      <c r="C179" s="173">
        <v>0</v>
      </c>
      <c r="D179" s="173">
        <v>0</v>
      </c>
      <c r="E179" s="173">
        <v>0</v>
      </c>
      <c r="F179" s="173">
        <v>0</v>
      </c>
      <c r="G179" s="173">
        <v>0</v>
      </c>
      <c r="H179" s="173">
        <v>0</v>
      </c>
      <c r="I179" s="173">
        <v>0</v>
      </c>
      <c r="J179" s="173">
        <v>0</v>
      </c>
      <c r="K179" s="173">
        <v>0</v>
      </c>
      <c r="L179" s="210">
        <v>0</v>
      </c>
      <c r="M179" s="210">
        <v>0</v>
      </c>
      <c r="N179" s="210">
        <v>0</v>
      </c>
      <c r="O179" s="125">
        <f t="shared" si="3"/>
        <v>0</v>
      </c>
    </row>
    <row r="180" spans="1:15" x14ac:dyDescent="0.25">
      <c r="A180" s="243"/>
      <c r="B180" s="166" t="s">
        <v>47</v>
      </c>
      <c r="C180" s="173">
        <v>0</v>
      </c>
      <c r="D180" s="173">
        <v>0</v>
      </c>
      <c r="E180" s="173">
        <v>0</v>
      </c>
      <c r="F180" s="173">
        <v>0</v>
      </c>
      <c r="G180" s="173">
        <v>0</v>
      </c>
      <c r="H180" s="173">
        <v>0</v>
      </c>
      <c r="I180" s="173">
        <v>0</v>
      </c>
      <c r="J180" s="173">
        <v>0</v>
      </c>
      <c r="K180" s="173">
        <v>0</v>
      </c>
      <c r="L180" s="210">
        <v>0</v>
      </c>
      <c r="M180" s="210">
        <v>0</v>
      </c>
      <c r="N180" s="210">
        <v>0</v>
      </c>
      <c r="O180" s="125">
        <f t="shared" si="3"/>
        <v>0</v>
      </c>
    </row>
    <row r="181" spans="1:15" x14ac:dyDescent="0.25">
      <c r="A181" s="243"/>
      <c r="B181" s="166" t="s">
        <v>48</v>
      </c>
      <c r="C181" s="173">
        <v>1</v>
      </c>
      <c r="D181" s="173">
        <v>0</v>
      </c>
      <c r="E181" s="173">
        <v>1</v>
      </c>
      <c r="F181" s="173">
        <v>0</v>
      </c>
      <c r="G181" s="173">
        <v>0</v>
      </c>
      <c r="H181" s="173">
        <v>0</v>
      </c>
      <c r="I181" s="173">
        <v>0</v>
      </c>
      <c r="J181" s="173">
        <v>0</v>
      </c>
      <c r="K181" s="173">
        <v>0</v>
      </c>
      <c r="L181" s="210">
        <v>0</v>
      </c>
      <c r="M181" s="210">
        <v>2</v>
      </c>
      <c r="N181" s="210">
        <v>0</v>
      </c>
      <c r="O181" s="125">
        <f t="shared" si="3"/>
        <v>4</v>
      </c>
    </row>
    <row r="182" spans="1:15" x14ac:dyDescent="0.25">
      <c r="A182" s="243"/>
      <c r="B182" s="166" t="s">
        <v>49</v>
      </c>
      <c r="C182" s="173">
        <v>4</v>
      </c>
      <c r="D182" s="173">
        <v>3</v>
      </c>
      <c r="E182" s="173">
        <v>0</v>
      </c>
      <c r="F182" s="173">
        <v>0</v>
      </c>
      <c r="G182" s="173">
        <v>0</v>
      </c>
      <c r="H182" s="173">
        <v>0</v>
      </c>
      <c r="I182" s="173">
        <v>0</v>
      </c>
      <c r="J182" s="173">
        <v>0</v>
      </c>
      <c r="K182" s="173">
        <v>9</v>
      </c>
      <c r="L182" s="210">
        <v>0</v>
      </c>
      <c r="M182" s="210">
        <v>13</v>
      </c>
      <c r="N182" s="210">
        <v>9</v>
      </c>
      <c r="O182" s="125">
        <f t="shared" si="3"/>
        <v>38</v>
      </c>
    </row>
    <row r="183" spans="1:15" x14ac:dyDescent="0.25">
      <c r="A183" s="243"/>
      <c r="B183" s="166" t="s">
        <v>50</v>
      </c>
      <c r="C183" s="173">
        <v>0</v>
      </c>
      <c r="D183" s="173">
        <v>3</v>
      </c>
      <c r="E183" s="173">
        <v>0</v>
      </c>
      <c r="F183" s="173">
        <v>0</v>
      </c>
      <c r="G183" s="173">
        <v>0</v>
      </c>
      <c r="H183" s="173">
        <v>0</v>
      </c>
      <c r="I183" s="173">
        <v>0</v>
      </c>
      <c r="J183" s="173">
        <v>0</v>
      </c>
      <c r="K183" s="173">
        <v>0</v>
      </c>
      <c r="L183" s="210">
        <v>7</v>
      </c>
      <c r="M183" s="210">
        <v>8</v>
      </c>
      <c r="N183" s="210">
        <v>3</v>
      </c>
      <c r="O183" s="125">
        <f t="shared" si="3"/>
        <v>21</v>
      </c>
    </row>
    <row r="184" spans="1:15" x14ac:dyDescent="0.25">
      <c r="A184" s="243"/>
      <c r="B184" s="166" t="s">
        <v>51</v>
      </c>
      <c r="C184" s="173">
        <v>0</v>
      </c>
      <c r="D184" s="173">
        <v>69</v>
      </c>
      <c r="E184" s="173">
        <v>45</v>
      </c>
      <c r="F184" s="173">
        <v>0</v>
      </c>
      <c r="G184" s="173">
        <v>0</v>
      </c>
      <c r="H184" s="173">
        <v>0</v>
      </c>
      <c r="I184" s="173">
        <v>0</v>
      </c>
      <c r="J184" s="173">
        <v>0</v>
      </c>
      <c r="K184" s="173">
        <v>66</v>
      </c>
      <c r="L184" s="210">
        <v>38</v>
      </c>
      <c r="M184" s="210">
        <v>91</v>
      </c>
      <c r="N184" s="210">
        <v>34</v>
      </c>
      <c r="O184" s="125">
        <f t="shared" si="3"/>
        <v>343</v>
      </c>
    </row>
    <row r="185" spans="1:15" ht="47.25" x14ac:dyDescent="0.25">
      <c r="A185" s="221">
        <v>26</v>
      </c>
      <c r="B185" s="165" t="s">
        <v>102</v>
      </c>
      <c r="C185" s="173">
        <v>0</v>
      </c>
      <c r="D185" s="173">
        <v>3</v>
      </c>
      <c r="E185" s="173">
        <v>0</v>
      </c>
      <c r="F185" s="173">
        <v>0</v>
      </c>
      <c r="G185" s="173">
        <v>0</v>
      </c>
      <c r="H185" s="173">
        <v>0</v>
      </c>
      <c r="I185" s="173">
        <v>0</v>
      </c>
      <c r="J185" s="173">
        <v>0</v>
      </c>
      <c r="K185" s="173">
        <v>0</v>
      </c>
      <c r="L185" s="210">
        <v>0</v>
      </c>
      <c r="M185" s="210">
        <v>0</v>
      </c>
      <c r="N185" s="210">
        <v>0</v>
      </c>
      <c r="O185" s="125">
        <f t="shared" si="3"/>
        <v>3</v>
      </c>
    </row>
    <row r="186" spans="1:15" ht="31.5" x14ac:dyDescent="0.25">
      <c r="A186" s="221">
        <v>27</v>
      </c>
      <c r="B186" s="165" t="s">
        <v>103</v>
      </c>
      <c r="C186" s="173">
        <v>2</v>
      </c>
      <c r="D186" s="173">
        <v>3</v>
      </c>
      <c r="E186" s="173">
        <v>0</v>
      </c>
      <c r="F186" s="173">
        <v>0</v>
      </c>
      <c r="G186" s="173">
        <v>0</v>
      </c>
      <c r="H186" s="173">
        <v>0</v>
      </c>
      <c r="I186" s="173">
        <v>0</v>
      </c>
      <c r="J186" s="173">
        <v>0</v>
      </c>
      <c r="K186" s="173">
        <v>5</v>
      </c>
      <c r="L186" s="210">
        <v>4</v>
      </c>
      <c r="M186" s="210">
        <v>6</v>
      </c>
      <c r="N186" s="210">
        <v>5</v>
      </c>
      <c r="O186" s="125">
        <f t="shared" si="3"/>
        <v>25</v>
      </c>
    </row>
    <row r="187" spans="1:15" ht="31.5" x14ac:dyDescent="0.25">
      <c r="A187" s="221">
        <v>28</v>
      </c>
      <c r="B187" s="165" t="s">
        <v>53</v>
      </c>
      <c r="C187" s="173">
        <v>0</v>
      </c>
      <c r="D187" s="173">
        <v>0</v>
      </c>
      <c r="E187" s="173">
        <v>0</v>
      </c>
      <c r="F187" s="173">
        <v>0</v>
      </c>
      <c r="G187" s="173">
        <v>0</v>
      </c>
      <c r="H187" s="173">
        <v>0</v>
      </c>
      <c r="I187" s="173">
        <v>0</v>
      </c>
      <c r="J187" s="173">
        <v>0</v>
      </c>
      <c r="K187" s="173">
        <v>0</v>
      </c>
      <c r="L187" s="210">
        <v>0</v>
      </c>
      <c r="M187" s="210">
        <v>0</v>
      </c>
      <c r="N187" s="210">
        <v>0</v>
      </c>
      <c r="O187" s="125">
        <f t="shared" si="3"/>
        <v>0</v>
      </c>
    </row>
    <row r="188" spans="1:15" x14ac:dyDescent="0.25">
      <c r="A188" s="221">
        <v>29</v>
      </c>
      <c r="B188" s="176" t="s">
        <v>201</v>
      </c>
      <c r="C188" s="125">
        <v>980</v>
      </c>
      <c r="D188" s="125">
        <v>954</v>
      </c>
      <c r="E188" s="125">
        <v>984</v>
      </c>
      <c r="F188" s="125">
        <v>982</v>
      </c>
      <c r="G188" s="125">
        <v>984</v>
      </c>
      <c r="H188" s="125">
        <v>984</v>
      </c>
      <c r="I188" s="125">
        <v>984</v>
      </c>
      <c r="J188" s="125">
        <v>1050</v>
      </c>
      <c r="K188" s="125">
        <v>1143</v>
      </c>
      <c r="L188" s="211">
        <v>1208</v>
      </c>
      <c r="M188" s="211">
        <v>1256</v>
      </c>
      <c r="N188" s="211">
        <v>1285</v>
      </c>
      <c r="O188" s="132">
        <f>N188</f>
        <v>1285</v>
      </c>
    </row>
    <row r="189" spans="1:15" x14ac:dyDescent="0.25"/>
    <row r="190" spans="1:15" x14ac:dyDescent="0.25"/>
    <row r="191" spans="1:15" s="63" customFormat="1" x14ac:dyDescent="0.25">
      <c r="A191" s="254" t="s">
        <v>89</v>
      </c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</row>
    <row r="192" spans="1:15" s="63" customFormat="1" ht="27.75" customHeight="1" x14ac:dyDescent="0.25">
      <c r="A192" s="177" t="s">
        <v>1</v>
      </c>
      <c r="B192" s="174" t="s">
        <v>2</v>
      </c>
      <c r="C192" s="128" t="s">
        <v>60</v>
      </c>
      <c r="D192" s="128" t="s">
        <v>61</v>
      </c>
      <c r="E192" s="128" t="s">
        <v>62</v>
      </c>
      <c r="F192" s="128" t="s">
        <v>63</v>
      </c>
      <c r="G192" s="128" t="s">
        <v>64</v>
      </c>
      <c r="H192" s="128" t="s">
        <v>65</v>
      </c>
      <c r="I192" s="128" t="s">
        <v>66</v>
      </c>
      <c r="J192" s="128" t="s">
        <v>67</v>
      </c>
      <c r="K192" s="128" t="s">
        <v>68</v>
      </c>
      <c r="L192" s="128" t="s">
        <v>69</v>
      </c>
      <c r="M192" s="128" t="s">
        <v>70</v>
      </c>
      <c r="N192" s="128" t="s">
        <v>71</v>
      </c>
      <c r="O192" s="178" t="s">
        <v>3</v>
      </c>
    </row>
    <row r="193" spans="1:15" s="63" customFormat="1" ht="26.25" customHeight="1" x14ac:dyDescent="0.25">
      <c r="A193" s="139">
        <v>1</v>
      </c>
      <c r="B193" s="3" t="s">
        <v>4</v>
      </c>
      <c r="C193" s="42">
        <v>0</v>
      </c>
      <c r="D193" s="52">
        <v>0</v>
      </c>
      <c r="E193" s="41">
        <v>1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197">
        <v>0</v>
      </c>
      <c r="M193" s="197">
        <v>0</v>
      </c>
      <c r="N193" s="197">
        <v>0</v>
      </c>
      <c r="O193" s="124">
        <f>SUM(C193:N193)</f>
        <v>1</v>
      </c>
    </row>
    <row r="194" spans="1:15" s="63" customFormat="1" ht="26.25" customHeight="1" x14ac:dyDescent="0.25">
      <c r="A194" s="139">
        <v>2</v>
      </c>
      <c r="B194" s="3" t="s">
        <v>5</v>
      </c>
      <c r="C194" s="42">
        <v>0</v>
      </c>
      <c r="D194" s="53">
        <v>0</v>
      </c>
      <c r="E194" s="41">
        <v>1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197">
        <v>0</v>
      </c>
      <c r="M194" s="197">
        <v>0</v>
      </c>
      <c r="N194" s="197">
        <v>0</v>
      </c>
      <c r="O194" s="124">
        <f t="shared" ref="O194:O220" si="4">SUM(C194:N194)</f>
        <v>1</v>
      </c>
    </row>
    <row r="195" spans="1:15" s="63" customFormat="1" ht="26.25" customHeight="1" x14ac:dyDescent="0.25">
      <c r="A195" s="139">
        <v>3</v>
      </c>
      <c r="B195" s="3" t="s">
        <v>75</v>
      </c>
      <c r="C195" s="42">
        <v>0</v>
      </c>
      <c r="D195" s="53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197">
        <v>0</v>
      </c>
      <c r="M195" s="197">
        <v>0</v>
      </c>
      <c r="N195" s="197">
        <v>0</v>
      </c>
      <c r="O195" s="124">
        <f t="shared" si="4"/>
        <v>0</v>
      </c>
    </row>
    <row r="196" spans="1:15" s="63" customFormat="1" ht="26.25" customHeight="1" x14ac:dyDescent="0.25">
      <c r="A196" s="139">
        <v>4</v>
      </c>
      <c r="B196" s="3" t="s">
        <v>6</v>
      </c>
      <c r="C196" s="42">
        <v>0</v>
      </c>
      <c r="D196" s="53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197">
        <v>0</v>
      </c>
      <c r="M196" s="197">
        <v>0</v>
      </c>
      <c r="N196" s="197">
        <v>0</v>
      </c>
      <c r="O196" s="124">
        <f t="shared" si="4"/>
        <v>0</v>
      </c>
    </row>
    <row r="197" spans="1:15" s="63" customFormat="1" ht="26.25" customHeight="1" x14ac:dyDescent="0.25">
      <c r="A197" s="139">
        <v>5</v>
      </c>
      <c r="B197" s="3" t="s">
        <v>76</v>
      </c>
      <c r="C197" s="42">
        <v>0</v>
      </c>
      <c r="D197" s="53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197">
        <v>0</v>
      </c>
      <c r="M197" s="197">
        <v>0</v>
      </c>
      <c r="N197" s="197">
        <v>0</v>
      </c>
      <c r="O197" s="124">
        <f t="shared" si="4"/>
        <v>0</v>
      </c>
    </row>
    <row r="198" spans="1:15" s="63" customFormat="1" ht="26.25" customHeight="1" x14ac:dyDescent="0.25">
      <c r="A198" s="139">
        <v>6</v>
      </c>
      <c r="B198" s="3" t="s">
        <v>13</v>
      </c>
      <c r="C198" s="42">
        <v>1</v>
      </c>
      <c r="D198" s="53">
        <v>4</v>
      </c>
      <c r="E198" s="41">
        <v>2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197">
        <v>0</v>
      </c>
      <c r="M198" s="197">
        <v>0</v>
      </c>
      <c r="N198" s="197">
        <v>0</v>
      </c>
      <c r="O198" s="124">
        <f t="shared" si="4"/>
        <v>7</v>
      </c>
    </row>
    <row r="199" spans="1:15" s="63" customFormat="1" ht="47.25" x14ac:dyDescent="0.25">
      <c r="A199" s="139">
        <v>7</v>
      </c>
      <c r="B199" s="3" t="s">
        <v>90</v>
      </c>
      <c r="C199" s="42">
        <v>7</v>
      </c>
      <c r="D199" s="53">
        <v>4</v>
      </c>
      <c r="E199" s="41">
        <v>2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197">
        <v>0</v>
      </c>
      <c r="M199" s="197">
        <v>0</v>
      </c>
      <c r="N199" s="197">
        <v>0</v>
      </c>
      <c r="O199" s="124">
        <f t="shared" si="4"/>
        <v>13</v>
      </c>
    </row>
    <row r="200" spans="1:15" s="63" customFormat="1" ht="43.5" customHeight="1" x14ac:dyDescent="0.25">
      <c r="A200" s="139">
        <v>8</v>
      </c>
      <c r="B200" s="3" t="s">
        <v>91</v>
      </c>
      <c r="C200" s="42">
        <v>7</v>
      </c>
      <c r="D200" s="53">
        <v>5</v>
      </c>
      <c r="E200" s="41">
        <v>2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197">
        <v>2</v>
      </c>
      <c r="M200" s="197">
        <v>2</v>
      </c>
      <c r="N200" s="197">
        <v>0</v>
      </c>
      <c r="O200" s="124">
        <f t="shared" si="4"/>
        <v>18</v>
      </c>
    </row>
    <row r="201" spans="1:15" s="63" customFormat="1" ht="44.25" customHeight="1" x14ac:dyDescent="0.25">
      <c r="A201" s="139">
        <v>9</v>
      </c>
      <c r="B201" s="3" t="s">
        <v>22</v>
      </c>
      <c r="C201" s="42">
        <v>3</v>
      </c>
      <c r="D201" s="53">
        <v>4</v>
      </c>
      <c r="E201" s="41">
        <v>2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197">
        <v>0</v>
      </c>
      <c r="M201" s="197">
        <v>0</v>
      </c>
      <c r="N201" s="197">
        <v>0</v>
      </c>
      <c r="O201" s="124">
        <f t="shared" si="4"/>
        <v>9</v>
      </c>
    </row>
    <row r="202" spans="1:15" s="63" customFormat="1" ht="27" customHeight="1" x14ac:dyDescent="0.25">
      <c r="A202" s="139">
        <v>10</v>
      </c>
      <c r="B202" s="3" t="s">
        <v>77</v>
      </c>
      <c r="C202" s="147">
        <v>0</v>
      </c>
      <c r="D202" s="147">
        <v>0</v>
      </c>
      <c r="E202" s="147">
        <v>0</v>
      </c>
      <c r="F202" s="147">
        <v>0</v>
      </c>
      <c r="G202" s="147">
        <v>0</v>
      </c>
      <c r="H202" s="147">
        <v>0</v>
      </c>
      <c r="I202" s="147">
        <v>0</v>
      </c>
      <c r="J202" s="147">
        <v>0</v>
      </c>
      <c r="K202" s="147">
        <v>0</v>
      </c>
      <c r="L202" s="212">
        <v>0</v>
      </c>
      <c r="M202" s="212">
        <v>0</v>
      </c>
      <c r="N202" s="212">
        <v>0</v>
      </c>
      <c r="O202" s="124">
        <f t="shared" si="4"/>
        <v>0</v>
      </c>
    </row>
    <row r="203" spans="1:15" s="63" customFormat="1" ht="27" customHeight="1" x14ac:dyDescent="0.25">
      <c r="A203" s="139"/>
      <c r="B203" s="4" t="s">
        <v>78</v>
      </c>
      <c r="C203" s="42">
        <v>0</v>
      </c>
      <c r="D203" s="52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197">
        <v>0</v>
      </c>
      <c r="M203" s="197">
        <v>0</v>
      </c>
      <c r="N203" s="197">
        <v>0</v>
      </c>
      <c r="O203" s="124">
        <f t="shared" si="4"/>
        <v>0</v>
      </c>
    </row>
    <row r="204" spans="1:15" s="63" customFormat="1" ht="27" customHeight="1" x14ac:dyDescent="0.25">
      <c r="A204" s="139"/>
      <c r="B204" s="4" t="s">
        <v>79</v>
      </c>
      <c r="C204" s="42">
        <v>0</v>
      </c>
      <c r="D204" s="52">
        <v>0</v>
      </c>
      <c r="E204" s="41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  <c r="L204" s="197">
        <v>0</v>
      </c>
      <c r="M204" s="197">
        <v>0</v>
      </c>
      <c r="N204" s="197">
        <v>0</v>
      </c>
      <c r="O204" s="124">
        <f t="shared" si="4"/>
        <v>0</v>
      </c>
    </row>
    <row r="205" spans="1:15" s="63" customFormat="1" ht="31.5" customHeight="1" x14ac:dyDescent="0.25">
      <c r="A205" s="139"/>
      <c r="B205" s="4" t="s">
        <v>80</v>
      </c>
      <c r="C205" s="42">
        <v>0</v>
      </c>
      <c r="D205" s="52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197">
        <v>0</v>
      </c>
      <c r="M205" s="197">
        <v>0</v>
      </c>
      <c r="N205" s="197">
        <v>0</v>
      </c>
      <c r="O205" s="124">
        <f t="shared" si="4"/>
        <v>0</v>
      </c>
    </row>
    <row r="206" spans="1:15" s="63" customFormat="1" ht="27" customHeight="1" x14ac:dyDescent="0.25">
      <c r="A206" s="139"/>
      <c r="B206" s="4" t="s">
        <v>81</v>
      </c>
      <c r="C206" s="42">
        <v>0</v>
      </c>
      <c r="D206" s="52">
        <v>0</v>
      </c>
      <c r="E206" s="41">
        <v>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197">
        <v>0</v>
      </c>
      <c r="M206" s="197">
        <v>0</v>
      </c>
      <c r="N206" s="197">
        <v>0</v>
      </c>
      <c r="O206" s="124">
        <f t="shared" si="4"/>
        <v>0</v>
      </c>
    </row>
    <row r="207" spans="1:15" s="63" customFormat="1" ht="38.25" customHeight="1" x14ac:dyDescent="0.25">
      <c r="A207" s="139">
        <v>11</v>
      </c>
      <c r="B207" s="3" t="s">
        <v>93</v>
      </c>
      <c r="C207" s="42">
        <v>0</v>
      </c>
      <c r="D207" s="52">
        <v>1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197">
        <v>0</v>
      </c>
      <c r="M207" s="197">
        <v>0</v>
      </c>
      <c r="N207" s="197">
        <v>0</v>
      </c>
      <c r="O207" s="124">
        <f t="shared" si="4"/>
        <v>1</v>
      </c>
    </row>
    <row r="208" spans="1:15" s="63" customFormat="1" ht="37.5" customHeight="1" x14ac:dyDescent="0.25">
      <c r="A208" s="240">
        <v>12</v>
      </c>
      <c r="B208" s="3" t="s">
        <v>82</v>
      </c>
      <c r="C208" s="147">
        <v>0</v>
      </c>
      <c r="D208" s="147">
        <v>0</v>
      </c>
      <c r="E208" s="147">
        <v>0</v>
      </c>
      <c r="F208" s="147">
        <v>0</v>
      </c>
      <c r="G208" s="147">
        <v>0</v>
      </c>
      <c r="H208" s="147">
        <v>0</v>
      </c>
      <c r="I208" s="147">
        <v>0</v>
      </c>
      <c r="J208" s="147">
        <v>0</v>
      </c>
      <c r="K208" s="147">
        <v>0</v>
      </c>
      <c r="L208" s="212">
        <v>0</v>
      </c>
      <c r="M208" s="212">
        <v>0</v>
      </c>
      <c r="N208" s="212">
        <v>0</v>
      </c>
      <c r="O208" s="124">
        <f t="shared" si="4"/>
        <v>0</v>
      </c>
    </row>
    <row r="209" spans="1:15" s="63" customFormat="1" ht="24.75" customHeight="1" x14ac:dyDescent="0.25">
      <c r="A209" s="246"/>
      <c r="B209" s="4" t="s">
        <v>83</v>
      </c>
      <c r="C209" s="42">
        <v>0</v>
      </c>
      <c r="D209" s="52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197">
        <v>0</v>
      </c>
      <c r="M209" s="197">
        <v>0</v>
      </c>
      <c r="N209" s="197">
        <v>0</v>
      </c>
      <c r="O209" s="124">
        <f t="shared" si="4"/>
        <v>0</v>
      </c>
    </row>
    <row r="210" spans="1:15" s="63" customFormat="1" ht="24.75" customHeight="1" x14ac:dyDescent="0.25">
      <c r="A210" s="246"/>
      <c r="B210" s="4" t="s">
        <v>84</v>
      </c>
      <c r="C210" s="42">
        <v>0</v>
      </c>
      <c r="D210" s="52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197">
        <v>0</v>
      </c>
      <c r="M210" s="197">
        <v>0</v>
      </c>
      <c r="N210" s="197">
        <v>0</v>
      </c>
      <c r="O210" s="124">
        <f t="shared" si="4"/>
        <v>0</v>
      </c>
    </row>
    <row r="211" spans="1:15" s="63" customFormat="1" ht="24.75" customHeight="1" x14ac:dyDescent="0.25">
      <c r="A211" s="246"/>
      <c r="B211" s="4" t="s">
        <v>85</v>
      </c>
      <c r="C211" s="42">
        <v>0</v>
      </c>
      <c r="D211" s="52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197">
        <v>0</v>
      </c>
      <c r="M211" s="197">
        <v>0</v>
      </c>
      <c r="N211" s="197">
        <v>0</v>
      </c>
      <c r="O211" s="124">
        <f t="shared" si="4"/>
        <v>0</v>
      </c>
    </row>
    <row r="212" spans="1:15" s="63" customFormat="1" ht="24.75" customHeight="1" x14ac:dyDescent="0.25">
      <c r="A212" s="246"/>
      <c r="B212" s="4" t="s">
        <v>86</v>
      </c>
      <c r="C212" s="42">
        <v>0</v>
      </c>
      <c r="D212" s="52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  <c r="L212" s="197">
        <v>0</v>
      </c>
      <c r="M212" s="197">
        <v>0</v>
      </c>
      <c r="N212" s="197">
        <v>0</v>
      </c>
      <c r="O212" s="124">
        <f t="shared" si="4"/>
        <v>0</v>
      </c>
    </row>
    <row r="213" spans="1:15" s="63" customFormat="1" ht="24.75" customHeight="1" x14ac:dyDescent="0.25">
      <c r="A213" s="241"/>
      <c r="B213" s="4" t="s">
        <v>87</v>
      </c>
      <c r="C213" s="42">
        <v>0</v>
      </c>
      <c r="D213" s="52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197">
        <v>0</v>
      </c>
      <c r="M213" s="197">
        <v>0</v>
      </c>
      <c r="N213" s="197">
        <v>0</v>
      </c>
      <c r="O213" s="124">
        <f t="shared" si="4"/>
        <v>0</v>
      </c>
    </row>
    <row r="214" spans="1:15" s="63" customFormat="1" ht="29.25" customHeight="1" x14ac:dyDescent="0.25">
      <c r="A214" s="139">
        <v>13</v>
      </c>
      <c r="B214" s="3" t="s">
        <v>42</v>
      </c>
      <c r="C214" s="42">
        <v>0</v>
      </c>
      <c r="D214" s="52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197">
        <v>0</v>
      </c>
      <c r="M214" s="197">
        <v>0</v>
      </c>
      <c r="N214" s="197">
        <v>0</v>
      </c>
      <c r="O214" s="124">
        <f t="shared" si="4"/>
        <v>0</v>
      </c>
    </row>
    <row r="215" spans="1:15" s="63" customFormat="1" ht="23.25" customHeight="1" x14ac:dyDescent="0.25">
      <c r="A215" s="139">
        <v>14</v>
      </c>
      <c r="B215" s="3" t="s">
        <v>36</v>
      </c>
      <c r="C215" s="42">
        <v>0</v>
      </c>
      <c r="D215" s="52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197">
        <v>0</v>
      </c>
      <c r="M215" s="197">
        <v>0</v>
      </c>
      <c r="N215" s="197">
        <v>0</v>
      </c>
      <c r="O215" s="124">
        <f t="shared" si="4"/>
        <v>0</v>
      </c>
    </row>
    <row r="216" spans="1:15" s="63" customFormat="1" ht="23.25" customHeight="1" x14ac:dyDescent="0.25">
      <c r="A216" s="139">
        <v>15</v>
      </c>
      <c r="B216" s="3" t="s">
        <v>37</v>
      </c>
      <c r="C216" s="147">
        <v>0</v>
      </c>
      <c r="D216" s="147">
        <v>0</v>
      </c>
      <c r="E216" s="147">
        <v>0</v>
      </c>
      <c r="F216" s="147">
        <v>0</v>
      </c>
      <c r="G216" s="147">
        <v>0</v>
      </c>
      <c r="H216" s="147">
        <v>0</v>
      </c>
      <c r="I216" s="147">
        <v>0</v>
      </c>
      <c r="J216" s="147">
        <v>0</v>
      </c>
      <c r="K216" s="147">
        <v>0</v>
      </c>
      <c r="L216" s="212">
        <v>0</v>
      </c>
      <c r="M216" s="212">
        <v>0</v>
      </c>
      <c r="N216" s="212">
        <v>0</v>
      </c>
      <c r="O216" s="124">
        <f t="shared" si="4"/>
        <v>0</v>
      </c>
    </row>
    <row r="217" spans="1:15" s="63" customFormat="1" ht="23.25" customHeight="1" x14ac:dyDescent="0.25">
      <c r="A217" s="139">
        <v>16</v>
      </c>
      <c r="B217" s="4" t="s">
        <v>38</v>
      </c>
      <c r="C217" s="42">
        <v>0</v>
      </c>
      <c r="D217" s="52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197">
        <v>0</v>
      </c>
      <c r="M217" s="197">
        <v>0</v>
      </c>
      <c r="N217" s="197">
        <v>0</v>
      </c>
      <c r="O217" s="124">
        <f t="shared" si="4"/>
        <v>0</v>
      </c>
    </row>
    <row r="218" spans="1:15" s="63" customFormat="1" ht="23.25" customHeight="1" x14ac:dyDescent="0.25">
      <c r="A218" s="139">
        <v>17</v>
      </c>
      <c r="B218" s="4" t="s">
        <v>39</v>
      </c>
      <c r="C218" s="42">
        <v>0</v>
      </c>
      <c r="D218" s="52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197">
        <v>0</v>
      </c>
      <c r="M218" s="197">
        <v>0</v>
      </c>
      <c r="N218" s="197">
        <v>0</v>
      </c>
      <c r="O218" s="124">
        <f t="shared" si="4"/>
        <v>0</v>
      </c>
    </row>
    <row r="219" spans="1:15" s="63" customFormat="1" ht="23.25" customHeight="1" x14ac:dyDescent="0.25">
      <c r="A219" s="139">
        <v>18</v>
      </c>
      <c r="B219" s="3" t="s">
        <v>40</v>
      </c>
      <c r="C219" s="42">
        <v>0</v>
      </c>
      <c r="D219" s="52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197">
        <v>0</v>
      </c>
      <c r="M219" s="197">
        <v>0</v>
      </c>
      <c r="N219" s="197">
        <v>0</v>
      </c>
      <c r="O219" s="124">
        <f t="shared" si="4"/>
        <v>0</v>
      </c>
    </row>
    <row r="220" spans="1:15" s="63" customFormat="1" ht="23.25" customHeight="1" x14ac:dyDescent="0.25">
      <c r="A220" s="139">
        <v>19</v>
      </c>
      <c r="B220" s="3" t="s">
        <v>41</v>
      </c>
      <c r="C220" s="42">
        <v>0</v>
      </c>
      <c r="D220" s="52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197">
        <v>0</v>
      </c>
      <c r="M220" s="197">
        <v>0</v>
      </c>
      <c r="N220" s="197">
        <v>0</v>
      </c>
      <c r="O220" s="124">
        <f t="shared" si="4"/>
        <v>0</v>
      </c>
    </row>
    <row r="221" spans="1:15" s="63" customFormat="1" ht="52.5" customHeight="1" x14ac:dyDescent="0.25">
      <c r="A221" s="139">
        <v>20</v>
      </c>
      <c r="B221" s="3" t="s">
        <v>202</v>
      </c>
      <c r="C221" s="147">
        <v>23</v>
      </c>
      <c r="D221" s="147">
        <v>23</v>
      </c>
      <c r="E221" s="147">
        <v>24</v>
      </c>
      <c r="F221" s="147">
        <v>24</v>
      </c>
      <c r="G221" s="147">
        <v>24</v>
      </c>
      <c r="H221" s="147">
        <v>24</v>
      </c>
      <c r="I221" s="147">
        <v>24</v>
      </c>
      <c r="J221" s="147">
        <v>0</v>
      </c>
      <c r="K221" s="147">
        <v>24</v>
      </c>
      <c r="L221" s="212">
        <v>24</v>
      </c>
      <c r="M221" s="212">
        <v>24</v>
      </c>
      <c r="N221" s="212">
        <v>24</v>
      </c>
      <c r="O221" s="132">
        <f>N221</f>
        <v>24</v>
      </c>
    </row>
    <row r="222" spans="1:15" x14ac:dyDescent="0.25"/>
    <row r="223" spans="1:15" x14ac:dyDescent="0.25"/>
    <row r="224" spans="1:15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</sheetData>
  <protectedRanges>
    <protectedRange sqref="A224:XFD341 M53:N94 M145:N188 M193:N221 M98:N139" name="Rango1"/>
  </protectedRanges>
  <mergeCells count="25">
    <mergeCell ref="A66:A68"/>
    <mergeCell ref="A73:A76"/>
    <mergeCell ref="A78:A80"/>
    <mergeCell ref="A84:A92"/>
    <mergeCell ref="A158:A160"/>
    <mergeCell ref="A165:A168"/>
    <mergeCell ref="A170:A172"/>
    <mergeCell ref="A96:O96"/>
    <mergeCell ref="A143:O143"/>
    <mergeCell ref="A4:O4"/>
    <mergeCell ref="A1:O1"/>
    <mergeCell ref="A2:O2"/>
    <mergeCell ref="A3:O3"/>
    <mergeCell ref="A19:A21"/>
    <mergeCell ref="A51:O51"/>
    <mergeCell ref="A26:A29"/>
    <mergeCell ref="A31:A33"/>
    <mergeCell ref="A37:A45"/>
    <mergeCell ref="A111:A113"/>
    <mergeCell ref="A118:A121"/>
    <mergeCell ref="A123:A125"/>
    <mergeCell ref="A129:A137"/>
    <mergeCell ref="A191:O191"/>
    <mergeCell ref="A176:A184"/>
    <mergeCell ref="A208:A2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 Narrow,Normal"
&amp;16Contraloria del Poder Judicial del Estado de Tlaxcala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5" tint="-0.249977111117893"/>
  </sheetPr>
  <dimension ref="A1:S423"/>
  <sheetViews>
    <sheetView zoomScaleNormal="100" workbookViewId="0">
      <selection activeCell="A2" sqref="A2:O2"/>
    </sheetView>
  </sheetViews>
  <sheetFormatPr baseColWidth="10" defaultColWidth="0" defaultRowHeight="18" zeroHeight="1" x14ac:dyDescent="0.25"/>
  <cols>
    <col min="1" max="1" width="5" style="10" bestFit="1" customWidth="1"/>
    <col min="2" max="2" width="39.5703125" style="62" customWidth="1"/>
    <col min="3" max="3" width="8.5703125" style="33" customWidth="1"/>
    <col min="4" max="4" width="8.42578125" style="33" customWidth="1"/>
    <col min="5" max="5" width="8.28515625" style="33" customWidth="1"/>
    <col min="6" max="6" width="9.28515625" style="33" customWidth="1"/>
    <col min="7" max="7" width="8.28515625" style="33" customWidth="1"/>
    <col min="8" max="8" width="8.5703125" style="33" customWidth="1"/>
    <col min="9" max="9" width="8.42578125" style="33" customWidth="1"/>
    <col min="10" max="10" width="8.28515625" style="33" customWidth="1"/>
    <col min="11" max="11" width="9.85546875" style="33" customWidth="1"/>
    <col min="12" max="12" width="9.42578125" style="33" customWidth="1"/>
    <col min="13" max="13" width="9.5703125" style="33" customWidth="1"/>
    <col min="14" max="14" width="9.42578125" style="33" customWidth="1"/>
    <col min="15" max="16" width="11.42578125" style="10" customWidth="1"/>
    <col min="17" max="17" width="14.140625" style="10" hidden="1"/>
    <col min="18" max="18" width="11.42578125" style="10" hidden="1"/>
    <col min="19" max="19" width="13" style="10" hidden="1"/>
    <col min="20" max="16384" width="11.42578125" style="10" hidden="1"/>
  </cols>
  <sheetData>
    <row r="1" spans="1:15" ht="16.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ht="44.25" customHeight="1" x14ac:dyDescent="0.25">
      <c r="A2" s="250" t="s">
        <v>123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</row>
    <row r="3" spans="1:15" ht="15.75" x14ac:dyDescent="0.2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15" ht="18" customHeight="1" x14ac:dyDescent="0.25">
      <c r="A4" s="239" t="s">
        <v>117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</row>
    <row r="5" spans="1:15" ht="25.5" customHeight="1" x14ac:dyDescent="0.25">
      <c r="A5" s="140" t="s">
        <v>1</v>
      </c>
      <c r="B5" s="150" t="s">
        <v>2</v>
      </c>
      <c r="C5" s="136" t="s">
        <v>60</v>
      </c>
      <c r="D5" s="136" t="s">
        <v>61</v>
      </c>
      <c r="E5" s="136" t="s">
        <v>62</v>
      </c>
      <c r="F5" s="136" t="s">
        <v>63</v>
      </c>
      <c r="G5" s="136" t="s">
        <v>64</v>
      </c>
      <c r="H5" s="136" t="s">
        <v>65</v>
      </c>
      <c r="I5" s="136" t="s">
        <v>66</v>
      </c>
      <c r="J5" s="136" t="s">
        <v>67</v>
      </c>
      <c r="K5" s="136" t="s">
        <v>68</v>
      </c>
      <c r="L5" s="136" t="s">
        <v>69</v>
      </c>
      <c r="M5" s="136" t="s">
        <v>70</v>
      </c>
      <c r="N5" s="136" t="s">
        <v>71</v>
      </c>
      <c r="O5" s="138" t="s">
        <v>3</v>
      </c>
    </row>
    <row r="6" spans="1:15" x14ac:dyDescent="0.25">
      <c r="A6" s="135">
        <v>1</v>
      </c>
      <c r="B6" s="101" t="s">
        <v>4</v>
      </c>
      <c r="C6" s="126">
        <v>101</v>
      </c>
      <c r="D6" s="126">
        <v>102</v>
      </c>
      <c r="E6" s="126">
        <v>60</v>
      </c>
      <c r="F6" s="126">
        <v>0</v>
      </c>
      <c r="G6" s="126">
        <v>0</v>
      </c>
      <c r="H6" s="126">
        <v>0</v>
      </c>
      <c r="I6" s="126">
        <v>0</v>
      </c>
      <c r="J6" s="126">
        <v>62</v>
      </c>
      <c r="K6" s="126">
        <v>140</v>
      </c>
      <c r="L6" s="126">
        <v>127</v>
      </c>
      <c r="M6" s="126">
        <v>106</v>
      </c>
      <c r="N6" s="126">
        <v>83</v>
      </c>
      <c r="O6" s="125">
        <f>SUM(C6:N6)</f>
        <v>781</v>
      </c>
    </row>
    <row r="7" spans="1:15" x14ac:dyDescent="0.25">
      <c r="A7" s="135">
        <v>2</v>
      </c>
      <c r="B7" s="101" t="s">
        <v>5</v>
      </c>
      <c r="C7" s="126">
        <v>98</v>
      </c>
      <c r="D7" s="126">
        <v>101</v>
      </c>
      <c r="E7" s="126">
        <v>58</v>
      </c>
      <c r="F7" s="126">
        <v>0</v>
      </c>
      <c r="G7" s="126">
        <v>0</v>
      </c>
      <c r="H7" s="126">
        <v>0</v>
      </c>
      <c r="I7" s="126">
        <v>0</v>
      </c>
      <c r="J7" s="126">
        <v>19</v>
      </c>
      <c r="K7" s="126">
        <v>176</v>
      </c>
      <c r="L7" s="126">
        <v>123</v>
      </c>
      <c r="M7" s="126">
        <v>97</v>
      </c>
      <c r="N7" s="126">
        <v>63</v>
      </c>
      <c r="O7" s="125">
        <f t="shared" ref="O7:O49" si="0">SUM(C7:N7)</f>
        <v>735</v>
      </c>
    </row>
    <row r="8" spans="1:15" ht="31.5" x14ac:dyDescent="0.25">
      <c r="A8" s="221">
        <v>3</v>
      </c>
      <c r="B8" s="101" t="s">
        <v>7</v>
      </c>
      <c r="C8" s="126">
        <v>9</v>
      </c>
      <c r="D8" s="126">
        <v>15</v>
      </c>
      <c r="E8" s="126">
        <v>18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15</v>
      </c>
      <c r="L8" s="126">
        <v>26</v>
      </c>
      <c r="M8" s="126">
        <v>22</v>
      </c>
      <c r="N8" s="126">
        <v>18</v>
      </c>
      <c r="O8" s="125">
        <f t="shared" si="0"/>
        <v>123</v>
      </c>
    </row>
    <row r="9" spans="1:15" x14ac:dyDescent="0.25">
      <c r="A9" s="221">
        <v>4</v>
      </c>
      <c r="B9" s="101" t="s">
        <v>8</v>
      </c>
      <c r="C9" s="126">
        <v>21</v>
      </c>
      <c r="D9" s="126">
        <v>16</v>
      </c>
      <c r="E9" s="126">
        <v>13</v>
      </c>
      <c r="F9" s="126">
        <v>0</v>
      </c>
      <c r="G9" s="126">
        <v>0</v>
      </c>
      <c r="H9" s="126">
        <v>0</v>
      </c>
      <c r="I9" s="126">
        <v>0</v>
      </c>
      <c r="J9" s="126">
        <v>3</v>
      </c>
      <c r="K9" s="126">
        <v>19</v>
      </c>
      <c r="L9" s="126">
        <v>25</v>
      </c>
      <c r="M9" s="126">
        <v>10</v>
      </c>
      <c r="N9" s="126">
        <v>6</v>
      </c>
      <c r="O9" s="125">
        <f t="shared" si="0"/>
        <v>113</v>
      </c>
    </row>
    <row r="10" spans="1:15" x14ac:dyDescent="0.25">
      <c r="A10" s="221">
        <v>5</v>
      </c>
      <c r="B10" s="101" t="s">
        <v>9</v>
      </c>
      <c r="C10" s="126">
        <v>9</v>
      </c>
      <c r="D10" s="126">
        <v>10</v>
      </c>
      <c r="E10" s="126">
        <v>6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6</v>
      </c>
      <c r="L10" s="126">
        <v>15</v>
      </c>
      <c r="M10" s="126">
        <v>16</v>
      </c>
      <c r="N10" s="126">
        <v>5</v>
      </c>
      <c r="O10" s="125">
        <f t="shared" si="0"/>
        <v>67</v>
      </c>
    </row>
    <row r="11" spans="1:15" x14ac:dyDescent="0.25">
      <c r="A11" s="221">
        <v>6</v>
      </c>
      <c r="B11" s="101" t="s">
        <v>10</v>
      </c>
      <c r="C11" s="126">
        <v>14</v>
      </c>
      <c r="D11" s="126">
        <v>9</v>
      </c>
      <c r="E11" s="126">
        <v>9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15</v>
      </c>
      <c r="L11" s="126">
        <v>23</v>
      </c>
      <c r="M11" s="126">
        <v>10</v>
      </c>
      <c r="N11" s="126">
        <v>12</v>
      </c>
      <c r="O11" s="125">
        <f t="shared" si="0"/>
        <v>92</v>
      </c>
    </row>
    <row r="12" spans="1:15" x14ac:dyDescent="0.25">
      <c r="A12" s="221">
        <v>7</v>
      </c>
      <c r="B12" s="101" t="s">
        <v>11</v>
      </c>
      <c r="C12" s="126">
        <v>1</v>
      </c>
      <c r="D12" s="126">
        <v>0</v>
      </c>
      <c r="E12" s="126">
        <v>3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4</v>
      </c>
      <c r="L12" s="126">
        <v>7</v>
      </c>
      <c r="M12" s="126">
        <v>3</v>
      </c>
      <c r="N12" s="126">
        <v>0</v>
      </c>
      <c r="O12" s="125">
        <f t="shared" si="0"/>
        <v>18</v>
      </c>
    </row>
    <row r="13" spans="1:15" x14ac:dyDescent="0.25">
      <c r="A13" s="221">
        <v>8</v>
      </c>
      <c r="B13" s="101" t="s">
        <v>12</v>
      </c>
      <c r="C13" s="126">
        <v>222</v>
      </c>
      <c r="D13" s="126">
        <v>209</v>
      </c>
      <c r="E13" s="126">
        <v>175</v>
      </c>
      <c r="F13" s="126">
        <v>0</v>
      </c>
      <c r="G13" s="126">
        <v>0</v>
      </c>
      <c r="H13" s="126">
        <v>0</v>
      </c>
      <c r="I13" s="126">
        <v>0</v>
      </c>
      <c r="J13" s="126">
        <v>29</v>
      </c>
      <c r="K13" s="126">
        <v>189</v>
      </c>
      <c r="L13" s="126">
        <v>280</v>
      </c>
      <c r="M13" s="126">
        <v>225</v>
      </c>
      <c r="N13" s="126">
        <v>147</v>
      </c>
      <c r="O13" s="125">
        <f t="shared" si="0"/>
        <v>1476</v>
      </c>
    </row>
    <row r="14" spans="1:15" x14ac:dyDescent="0.25">
      <c r="A14" s="221">
        <v>9</v>
      </c>
      <c r="B14" s="101" t="s">
        <v>13</v>
      </c>
      <c r="C14" s="126">
        <v>1064</v>
      </c>
      <c r="D14" s="126">
        <v>1212</v>
      </c>
      <c r="E14" s="126">
        <v>819</v>
      </c>
      <c r="F14" s="126">
        <v>0</v>
      </c>
      <c r="G14" s="126">
        <v>0</v>
      </c>
      <c r="H14" s="126">
        <v>0</v>
      </c>
      <c r="I14" s="126">
        <v>0</v>
      </c>
      <c r="J14" s="126">
        <v>205</v>
      </c>
      <c r="K14" s="126">
        <v>1174</v>
      </c>
      <c r="L14" s="126">
        <v>1112</v>
      </c>
      <c r="M14" s="126">
        <v>941</v>
      </c>
      <c r="N14" s="126">
        <v>639</v>
      </c>
      <c r="O14" s="125">
        <f t="shared" si="0"/>
        <v>7166</v>
      </c>
    </row>
    <row r="15" spans="1:15" ht="55.5" customHeight="1" x14ac:dyDescent="0.25">
      <c r="A15" s="221">
        <v>10</v>
      </c>
      <c r="B15" s="101" t="s">
        <v>14</v>
      </c>
      <c r="C15" s="126">
        <v>1050</v>
      </c>
      <c r="D15" s="126">
        <v>1180</v>
      </c>
      <c r="E15" s="126">
        <v>778</v>
      </c>
      <c r="F15" s="126">
        <v>0</v>
      </c>
      <c r="G15" s="126">
        <v>0</v>
      </c>
      <c r="H15" s="126">
        <v>0</v>
      </c>
      <c r="I15" s="126">
        <v>0</v>
      </c>
      <c r="J15" s="126">
        <v>134</v>
      </c>
      <c r="K15" s="126">
        <v>1132</v>
      </c>
      <c r="L15" s="126">
        <v>1068</v>
      </c>
      <c r="M15" s="126">
        <v>878</v>
      </c>
      <c r="N15" s="126">
        <v>568</v>
      </c>
      <c r="O15" s="125">
        <f t="shared" si="0"/>
        <v>6788</v>
      </c>
    </row>
    <row r="16" spans="1:15" ht="20.25" customHeight="1" x14ac:dyDescent="0.25">
      <c r="A16" s="221">
        <v>11</v>
      </c>
      <c r="B16" s="101" t="s">
        <v>15</v>
      </c>
      <c r="C16" s="133">
        <v>204</v>
      </c>
      <c r="D16" s="133">
        <v>211</v>
      </c>
      <c r="E16" s="133">
        <v>138</v>
      </c>
      <c r="F16" s="133">
        <v>0</v>
      </c>
      <c r="G16" s="133">
        <v>0</v>
      </c>
      <c r="H16" s="133">
        <v>0</v>
      </c>
      <c r="I16" s="133">
        <v>0</v>
      </c>
      <c r="J16" s="133">
        <v>25</v>
      </c>
      <c r="K16" s="133">
        <v>43</v>
      </c>
      <c r="L16" s="133">
        <v>83</v>
      </c>
      <c r="M16" s="133">
        <v>80</v>
      </c>
      <c r="N16" s="133">
        <v>122</v>
      </c>
      <c r="O16" s="125">
        <f t="shared" si="0"/>
        <v>906</v>
      </c>
    </row>
    <row r="17" spans="1:15" ht="31.5" x14ac:dyDescent="0.25">
      <c r="A17" s="221">
        <v>12</v>
      </c>
      <c r="B17" s="101" t="s">
        <v>21</v>
      </c>
      <c r="C17" s="126">
        <v>905</v>
      </c>
      <c r="D17" s="126">
        <v>885</v>
      </c>
      <c r="E17" s="126">
        <v>887</v>
      </c>
      <c r="F17" s="126">
        <v>0</v>
      </c>
      <c r="G17" s="126">
        <v>0</v>
      </c>
      <c r="H17" s="126">
        <v>0</v>
      </c>
      <c r="I17" s="126">
        <v>0</v>
      </c>
      <c r="J17" s="126">
        <v>91</v>
      </c>
      <c r="K17" s="126">
        <v>1798</v>
      </c>
      <c r="L17" s="126">
        <v>2043</v>
      </c>
      <c r="M17" s="126">
        <v>1847</v>
      </c>
      <c r="N17" s="126">
        <v>546</v>
      </c>
      <c r="O17" s="125">
        <f t="shared" si="0"/>
        <v>9002</v>
      </c>
    </row>
    <row r="18" spans="1:15" ht="47.25" x14ac:dyDescent="0.25">
      <c r="A18" s="221">
        <v>13</v>
      </c>
      <c r="B18" s="101" t="s">
        <v>22</v>
      </c>
      <c r="C18" s="126">
        <v>79</v>
      </c>
      <c r="D18" s="126">
        <v>117</v>
      </c>
      <c r="E18" s="126">
        <v>102</v>
      </c>
      <c r="F18" s="126">
        <v>0</v>
      </c>
      <c r="G18" s="126">
        <v>0</v>
      </c>
      <c r="H18" s="126">
        <v>0</v>
      </c>
      <c r="I18" s="126">
        <v>0</v>
      </c>
      <c r="J18" s="126">
        <v>3</v>
      </c>
      <c r="K18" s="126">
        <v>54</v>
      </c>
      <c r="L18" s="126">
        <v>109</v>
      </c>
      <c r="M18" s="126">
        <v>126</v>
      </c>
      <c r="N18" s="126">
        <v>79</v>
      </c>
      <c r="O18" s="125">
        <f t="shared" si="0"/>
        <v>669</v>
      </c>
    </row>
    <row r="19" spans="1:15" ht="24" customHeight="1" x14ac:dyDescent="0.25">
      <c r="A19" s="135">
        <v>14</v>
      </c>
      <c r="B19" s="101" t="s">
        <v>23</v>
      </c>
      <c r="C19" s="133">
        <v>83</v>
      </c>
      <c r="D19" s="133">
        <v>44</v>
      </c>
      <c r="E19" s="133">
        <v>87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45</v>
      </c>
      <c r="L19" s="133">
        <v>54</v>
      </c>
      <c r="M19" s="133">
        <v>18</v>
      </c>
      <c r="N19" s="133">
        <v>26</v>
      </c>
      <c r="O19" s="125">
        <f t="shared" si="0"/>
        <v>357</v>
      </c>
    </row>
    <row r="20" spans="1:15" ht="24" customHeight="1" x14ac:dyDescent="0.25">
      <c r="A20" s="135"/>
      <c r="B20" s="102" t="s">
        <v>24</v>
      </c>
      <c r="C20" s="126">
        <v>36</v>
      </c>
      <c r="D20" s="126">
        <v>16</v>
      </c>
      <c r="E20" s="126">
        <v>52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26</v>
      </c>
      <c r="L20" s="126">
        <v>31</v>
      </c>
      <c r="M20" s="126">
        <v>10</v>
      </c>
      <c r="N20" s="126">
        <v>11</v>
      </c>
      <c r="O20" s="125">
        <f t="shared" si="0"/>
        <v>182</v>
      </c>
    </row>
    <row r="21" spans="1:15" ht="24" customHeight="1" x14ac:dyDescent="0.25">
      <c r="A21" s="135"/>
      <c r="B21" s="102" t="s">
        <v>25</v>
      </c>
      <c r="C21" s="126">
        <v>47</v>
      </c>
      <c r="D21" s="126">
        <v>28</v>
      </c>
      <c r="E21" s="126">
        <v>35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19</v>
      </c>
      <c r="L21" s="126">
        <v>23</v>
      </c>
      <c r="M21" s="126">
        <v>8</v>
      </c>
      <c r="N21" s="126">
        <v>15</v>
      </c>
      <c r="O21" s="125">
        <f t="shared" si="0"/>
        <v>175</v>
      </c>
    </row>
    <row r="22" spans="1:15" ht="31.5" x14ac:dyDescent="0.25">
      <c r="A22" s="135">
        <v>15</v>
      </c>
      <c r="B22" s="101" t="s">
        <v>28</v>
      </c>
      <c r="C22" s="126">
        <v>6</v>
      </c>
      <c r="D22" s="126">
        <v>7</v>
      </c>
      <c r="E22" s="126">
        <v>9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6</v>
      </c>
      <c r="L22" s="126">
        <v>3</v>
      </c>
      <c r="M22" s="126">
        <v>3</v>
      </c>
      <c r="N22" s="126">
        <v>2</v>
      </c>
      <c r="O22" s="125">
        <f t="shared" si="0"/>
        <v>36</v>
      </c>
    </row>
    <row r="23" spans="1:15" ht="27" customHeight="1" x14ac:dyDescent="0.25">
      <c r="A23" s="135">
        <v>16</v>
      </c>
      <c r="B23" s="101" t="s">
        <v>100</v>
      </c>
      <c r="C23" s="126">
        <v>21</v>
      </c>
      <c r="D23" s="126">
        <v>19</v>
      </c>
      <c r="E23" s="126">
        <v>16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9</v>
      </c>
      <c r="L23" s="126">
        <v>14</v>
      </c>
      <c r="M23" s="126">
        <v>15</v>
      </c>
      <c r="N23" s="126">
        <v>11</v>
      </c>
      <c r="O23" s="125">
        <f t="shared" si="0"/>
        <v>105</v>
      </c>
    </row>
    <row r="24" spans="1:15" ht="31.5" x14ac:dyDescent="0.25">
      <c r="A24" s="135">
        <v>17</v>
      </c>
      <c r="B24" s="101" t="s">
        <v>30</v>
      </c>
      <c r="C24" s="126">
        <v>5</v>
      </c>
      <c r="D24" s="126">
        <v>5</v>
      </c>
      <c r="E24" s="126">
        <v>4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2</v>
      </c>
      <c r="L24" s="126">
        <v>2</v>
      </c>
      <c r="M24" s="126">
        <v>1</v>
      </c>
      <c r="N24" s="126">
        <v>0</v>
      </c>
      <c r="O24" s="125">
        <f t="shared" si="0"/>
        <v>19</v>
      </c>
    </row>
    <row r="25" spans="1:15" ht="31.5" x14ac:dyDescent="0.25">
      <c r="A25" s="135">
        <v>18</v>
      </c>
      <c r="B25" s="101" t="s">
        <v>31</v>
      </c>
      <c r="C25" s="126">
        <v>0</v>
      </c>
      <c r="D25" s="126">
        <v>7</v>
      </c>
      <c r="E25" s="126">
        <v>3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8</v>
      </c>
      <c r="L25" s="126">
        <v>6</v>
      </c>
      <c r="M25" s="126">
        <v>4</v>
      </c>
      <c r="N25" s="126">
        <v>2</v>
      </c>
      <c r="O25" s="125">
        <f t="shared" si="0"/>
        <v>30</v>
      </c>
    </row>
    <row r="26" spans="1:15" ht="31.5" x14ac:dyDescent="0.25">
      <c r="A26" s="135">
        <v>19</v>
      </c>
      <c r="B26" s="101" t="s">
        <v>32</v>
      </c>
      <c r="C26" s="133">
        <v>3</v>
      </c>
      <c r="D26" s="133">
        <v>5</v>
      </c>
      <c r="E26" s="133">
        <v>1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6</v>
      </c>
      <c r="L26" s="133">
        <v>3</v>
      </c>
      <c r="M26" s="133">
        <v>6</v>
      </c>
      <c r="N26" s="133">
        <v>6</v>
      </c>
      <c r="O26" s="125">
        <f t="shared" si="0"/>
        <v>30</v>
      </c>
    </row>
    <row r="27" spans="1:15" ht="22.5" customHeight="1" x14ac:dyDescent="0.25">
      <c r="A27" s="135"/>
      <c r="B27" s="102" t="s">
        <v>33</v>
      </c>
      <c r="C27" s="126">
        <v>1</v>
      </c>
      <c r="D27" s="126">
        <v>1</v>
      </c>
      <c r="E27" s="126">
        <v>1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1</v>
      </c>
      <c r="L27" s="126">
        <v>1</v>
      </c>
      <c r="M27" s="126">
        <v>4</v>
      </c>
      <c r="N27" s="126">
        <v>1</v>
      </c>
      <c r="O27" s="125">
        <f t="shared" si="0"/>
        <v>10</v>
      </c>
    </row>
    <row r="28" spans="1:15" ht="22.5" customHeight="1" x14ac:dyDescent="0.25">
      <c r="A28" s="135"/>
      <c r="B28" s="102" t="s">
        <v>34</v>
      </c>
      <c r="C28" s="126">
        <v>1</v>
      </c>
      <c r="D28" s="126">
        <v>1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3</v>
      </c>
      <c r="L28" s="126">
        <v>0</v>
      </c>
      <c r="M28" s="126">
        <v>1</v>
      </c>
      <c r="N28" s="126">
        <v>2</v>
      </c>
      <c r="O28" s="125">
        <f t="shared" si="0"/>
        <v>8</v>
      </c>
    </row>
    <row r="29" spans="1:15" ht="22.5" customHeight="1" x14ac:dyDescent="0.25">
      <c r="A29" s="135"/>
      <c r="B29" s="102" t="s">
        <v>35</v>
      </c>
      <c r="C29" s="126">
        <v>1</v>
      </c>
      <c r="D29" s="126">
        <v>3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2</v>
      </c>
      <c r="L29" s="126">
        <v>2</v>
      </c>
      <c r="M29" s="126">
        <v>1</v>
      </c>
      <c r="N29" s="126">
        <v>3</v>
      </c>
      <c r="O29" s="125">
        <f t="shared" si="0"/>
        <v>12</v>
      </c>
    </row>
    <row r="30" spans="1:15" ht="22.5" customHeight="1" x14ac:dyDescent="0.25">
      <c r="A30" s="135">
        <v>20</v>
      </c>
      <c r="B30" s="101" t="s">
        <v>36</v>
      </c>
      <c r="C30" s="126">
        <v>1</v>
      </c>
      <c r="D30" s="126">
        <v>5</v>
      </c>
      <c r="E30" s="126">
        <v>1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6</v>
      </c>
      <c r="L30" s="126">
        <v>3</v>
      </c>
      <c r="M30" s="126">
        <v>2</v>
      </c>
      <c r="N30" s="126">
        <v>4</v>
      </c>
      <c r="O30" s="125">
        <f t="shared" si="0"/>
        <v>22</v>
      </c>
    </row>
    <row r="31" spans="1:15" ht="22.5" customHeight="1" x14ac:dyDescent="0.25">
      <c r="A31" s="135">
        <v>21</v>
      </c>
      <c r="B31" s="101" t="s">
        <v>37</v>
      </c>
      <c r="C31" s="133">
        <v>4</v>
      </c>
      <c r="D31" s="133">
        <v>4</v>
      </c>
      <c r="E31" s="133">
        <v>2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3</v>
      </c>
      <c r="L31" s="133">
        <v>5</v>
      </c>
      <c r="M31" s="133">
        <v>4</v>
      </c>
      <c r="N31" s="133">
        <v>4</v>
      </c>
      <c r="O31" s="125">
        <f t="shared" si="0"/>
        <v>26</v>
      </c>
    </row>
    <row r="32" spans="1:15" ht="22.5" customHeight="1" x14ac:dyDescent="0.25">
      <c r="A32" s="135"/>
      <c r="B32" s="102" t="s">
        <v>38</v>
      </c>
      <c r="C32" s="126">
        <v>2</v>
      </c>
      <c r="D32" s="126">
        <v>1</v>
      </c>
      <c r="E32" s="126">
        <v>1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1</v>
      </c>
      <c r="L32" s="126">
        <v>4</v>
      </c>
      <c r="M32" s="126">
        <v>3</v>
      </c>
      <c r="N32" s="126">
        <v>2</v>
      </c>
      <c r="O32" s="125">
        <f t="shared" si="0"/>
        <v>14</v>
      </c>
    </row>
    <row r="33" spans="1:15" ht="22.5" customHeight="1" x14ac:dyDescent="0.25">
      <c r="A33" s="135"/>
      <c r="B33" s="102" t="s">
        <v>39</v>
      </c>
      <c r="C33" s="126">
        <v>2</v>
      </c>
      <c r="D33" s="126">
        <v>3</v>
      </c>
      <c r="E33" s="126">
        <v>1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2</v>
      </c>
      <c r="L33" s="126">
        <v>1</v>
      </c>
      <c r="M33" s="126">
        <v>1</v>
      </c>
      <c r="N33" s="126">
        <v>2</v>
      </c>
      <c r="O33" s="125">
        <f t="shared" si="0"/>
        <v>12</v>
      </c>
    </row>
    <row r="34" spans="1:15" ht="22.5" customHeight="1" x14ac:dyDescent="0.25">
      <c r="A34" s="135">
        <v>22</v>
      </c>
      <c r="B34" s="101" t="s">
        <v>40</v>
      </c>
      <c r="C34" s="126">
        <v>1</v>
      </c>
      <c r="D34" s="126">
        <v>10</v>
      </c>
      <c r="E34" s="126">
        <v>1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2</v>
      </c>
      <c r="L34" s="126">
        <v>2</v>
      </c>
      <c r="M34" s="126">
        <v>4</v>
      </c>
      <c r="N34" s="126">
        <v>1</v>
      </c>
      <c r="O34" s="125">
        <f t="shared" si="0"/>
        <v>21</v>
      </c>
    </row>
    <row r="35" spans="1:15" ht="22.5" customHeight="1" x14ac:dyDescent="0.25">
      <c r="A35" s="135">
        <v>23</v>
      </c>
      <c r="B35" s="101" t="s">
        <v>41</v>
      </c>
      <c r="C35" s="126">
        <v>3</v>
      </c>
      <c r="D35" s="126">
        <v>2</v>
      </c>
      <c r="E35" s="126">
        <v>2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4</v>
      </c>
      <c r="L35" s="126">
        <v>2</v>
      </c>
      <c r="M35" s="126">
        <v>2</v>
      </c>
      <c r="N35" s="126">
        <v>2</v>
      </c>
      <c r="O35" s="125">
        <f t="shared" si="0"/>
        <v>17</v>
      </c>
    </row>
    <row r="36" spans="1:15" ht="27" customHeight="1" x14ac:dyDescent="0.25">
      <c r="A36" s="135">
        <v>24</v>
      </c>
      <c r="B36" s="101" t="s">
        <v>42</v>
      </c>
      <c r="C36" s="126">
        <v>33</v>
      </c>
      <c r="D36" s="126">
        <v>39</v>
      </c>
      <c r="E36" s="126">
        <v>26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35</v>
      </c>
      <c r="L36" s="126">
        <v>43</v>
      </c>
      <c r="M36" s="126">
        <v>38</v>
      </c>
      <c r="N36" s="126">
        <v>41</v>
      </c>
      <c r="O36" s="125">
        <f t="shared" si="0"/>
        <v>255</v>
      </c>
    </row>
    <row r="37" spans="1:15" ht="47.25" x14ac:dyDescent="0.25">
      <c r="A37" s="135">
        <v>25</v>
      </c>
      <c r="B37" s="101" t="s">
        <v>101</v>
      </c>
      <c r="C37" s="133">
        <v>39</v>
      </c>
      <c r="D37" s="133">
        <v>55</v>
      </c>
      <c r="E37" s="133">
        <v>42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101</v>
      </c>
      <c r="L37" s="133">
        <v>44</v>
      </c>
      <c r="M37" s="133">
        <v>40</v>
      </c>
      <c r="N37" s="133">
        <v>32</v>
      </c>
      <c r="O37" s="125">
        <f t="shared" si="0"/>
        <v>353</v>
      </c>
    </row>
    <row r="38" spans="1:15" x14ac:dyDescent="0.25">
      <c r="A38" s="135"/>
      <c r="B38" s="102" t="s">
        <v>44</v>
      </c>
      <c r="C38" s="126">
        <v>3</v>
      </c>
      <c r="D38" s="126">
        <v>1</v>
      </c>
      <c r="E38" s="126">
        <v>1</v>
      </c>
      <c r="F38" s="126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4</v>
      </c>
      <c r="L38" s="126">
        <v>6</v>
      </c>
      <c r="M38" s="126">
        <v>5</v>
      </c>
      <c r="N38" s="126">
        <v>2</v>
      </c>
      <c r="O38" s="125">
        <f t="shared" si="0"/>
        <v>22</v>
      </c>
    </row>
    <row r="39" spans="1:15" x14ac:dyDescent="0.25">
      <c r="A39" s="135"/>
      <c r="B39" s="102" t="s">
        <v>45</v>
      </c>
      <c r="C39" s="126">
        <v>0</v>
      </c>
      <c r="D39" s="126">
        <v>0</v>
      </c>
      <c r="E39" s="126">
        <v>0</v>
      </c>
      <c r="F39" s="126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v>0</v>
      </c>
      <c r="O39" s="125">
        <f t="shared" si="0"/>
        <v>0</v>
      </c>
    </row>
    <row r="40" spans="1:15" x14ac:dyDescent="0.25">
      <c r="A40" s="135"/>
      <c r="B40" s="102" t="s">
        <v>46</v>
      </c>
      <c r="C40" s="126">
        <v>0</v>
      </c>
      <c r="D40" s="126">
        <v>0</v>
      </c>
      <c r="E40" s="126">
        <v>0</v>
      </c>
      <c r="F40" s="126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5">
        <f t="shared" si="0"/>
        <v>0</v>
      </c>
    </row>
    <row r="41" spans="1:15" x14ac:dyDescent="0.25">
      <c r="A41" s="135"/>
      <c r="B41" s="102" t="s">
        <v>47</v>
      </c>
      <c r="C41" s="126">
        <v>0</v>
      </c>
      <c r="D41" s="126">
        <v>0</v>
      </c>
      <c r="E41" s="126">
        <v>1</v>
      </c>
      <c r="F41" s="126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1</v>
      </c>
      <c r="L41" s="126">
        <v>1</v>
      </c>
      <c r="M41" s="126">
        <v>0</v>
      </c>
      <c r="N41" s="126">
        <v>0</v>
      </c>
      <c r="O41" s="125">
        <f t="shared" si="0"/>
        <v>3</v>
      </c>
    </row>
    <row r="42" spans="1:15" x14ac:dyDescent="0.25">
      <c r="A42" s="135"/>
      <c r="B42" s="102" t="s">
        <v>48</v>
      </c>
      <c r="C42" s="126">
        <v>4</v>
      </c>
      <c r="D42" s="126">
        <v>6</v>
      </c>
      <c r="E42" s="126">
        <v>4</v>
      </c>
      <c r="F42" s="126">
        <v>0</v>
      </c>
      <c r="G42" s="126">
        <v>0</v>
      </c>
      <c r="H42" s="126">
        <v>0</v>
      </c>
      <c r="I42" s="126">
        <v>0</v>
      </c>
      <c r="J42" s="126">
        <v>0</v>
      </c>
      <c r="K42" s="126">
        <v>4</v>
      </c>
      <c r="L42" s="126">
        <v>7</v>
      </c>
      <c r="M42" s="126">
        <v>5</v>
      </c>
      <c r="N42" s="126">
        <v>6</v>
      </c>
      <c r="O42" s="125">
        <f t="shared" si="0"/>
        <v>36</v>
      </c>
    </row>
    <row r="43" spans="1:15" x14ac:dyDescent="0.25">
      <c r="A43" s="135"/>
      <c r="B43" s="102" t="s">
        <v>49</v>
      </c>
      <c r="C43" s="126">
        <v>1</v>
      </c>
      <c r="D43" s="126">
        <v>1</v>
      </c>
      <c r="E43" s="126">
        <v>0</v>
      </c>
      <c r="F43" s="126">
        <v>0</v>
      </c>
      <c r="G43" s="126">
        <v>0</v>
      </c>
      <c r="H43" s="126">
        <v>0</v>
      </c>
      <c r="I43" s="126">
        <v>0</v>
      </c>
      <c r="J43" s="126">
        <v>0</v>
      </c>
      <c r="K43" s="126">
        <v>0</v>
      </c>
      <c r="L43" s="126">
        <v>0</v>
      </c>
      <c r="M43" s="126">
        <v>1</v>
      </c>
      <c r="N43" s="126">
        <v>0</v>
      </c>
      <c r="O43" s="125">
        <f t="shared" si="0"/>
        <v>3</v>
      </c>
    </row>
    <row r="44" spans="1:15" x14ac:dyDescent="0.25">
      <c r="A44" s="135"/>
      <c r="B44" s="102" t="s">
        <v>50</v>
      </c>
      <c r="C44" s="126">
        <v>26</v>
      </c>
      <c r="D44" s="126">
        <v>34</v>
      </c>
      <c r="E44" s="126">
        <v>28</v>
      </c>
      <c r="F44" s="126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65</v>
      </c>
      <c r="L44" s="126">
        <v>20</v>
      </c>
      <c r="M44" s="126">
        <v>19</v>
      </c>
      <c r="N44" s="126">
        <v>13</v>
      </c>
      <c r="O44" s="125">
        <f t="shared" si="0"/>
        <v>205</v>
      </c>
    </row>
    <row r="45" spans="1:15" x14ac:dyDescent="0.25">
      <c r="A45" s="135"/>
      <c r="B45" s="102" t="s">
        <v>51</v>
      </c>
      <c r="C45" s="126">
        <v>2</v>
      </c>
      <c r="D45" s="126">
        <v>12</v>
      </c>
      <c r="E45" s="126">
        <v>6</v>
      </c>
      <c r="F45" s="126">
        <v>0</v>
      </c>
      <c r="G45" s="126">
        <v>0</v>
      </c>
      <c r="H45" s="126">
        <v>0</v>
      </c>
      <c r="I45" s="126">
        <v>0</v>
      </c>
      <c r="J45" s="126">
        <v>0</v>
      </c>
      <c r="K45" s="126">
        <v>23</v>
      </c>
      <c r="L45" s="126">
        <v>7</v>
      </c>
      <c r="M45" s="126">
        <v>8</v>
      </c>
      <c r="N45" s="126">
        <v>8</v>
      </c>
      <c r="O45" s="125">
        <f t="shared" si="0"/>
        <v>66</v>
      </c>
    </row>
    <row r="46" spans="1:15" ht="47.25" x14ac:dyDescent="0.25">
      <c r="A46" s="135">
        <v>26</v>
      </c>
      <c r="B46" s="101" t="s">
        <v>102</v>
      </c>
      <c r="C46" s="126">
        <v>0</v>
      </c>
      <c r="D46" s="126">
        <v>0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1</v>
      </c>
      <c r="L46" s="126">
        <v>0</v>
      </c>
      <c r="M46" s="126">
        <v>0</v>
      </c>
      <c r="N46" s="126">
        <v>0</v>
      </c>
      <c r="O46" s="125">
        <f t="shared" si="0"/>
        <v>1</v>
      </c>
    </row>
    <row r="47" spans="1:15" ht="31.5" x14ac:dyDescent="0.25">
      <c r="A47" s="135">
        <v>27</v>
      </c>
      <c r="B47" s="101" t="s">
        <v>103</v>
      </c>
      <c r="C47" s="126">
        <v>18</v>
      </c>
      <c r="D47" s="126">
        <v>9</v>
      </c>
      <c r="E47" s="126">
        <v>5</v>
      </c>
      <c r="F47" s="126">
        <v>0</v>
      </c>
      <c r="G47" s="126">
        <v>0</v>
      </c>
      <c r="H47" s="126">
        <v>0</v>
      </c>
      <c r="I47" s="126">
        <v>0</v>
      </c>
      <c r="J47" s="126">
        <v>5</v>
      </c>
      <c r="K47" s="126">
        <v>6</v>
      </c>
      <c r="L47" s="126">
        <v>5</v>
      </c>
      <c r="M47" s="126">
        <v>4</v>
      </c>
      <c r="N47" s="126">
        <v>7</v>
      </c>
      <c r="O47" s="125">
        <f t="shared" si="0"/>
        <v>59</v>
      </c>
    </row>
    <row r="48" spans="1:15" ht="31.5" x14ac:dyDescent="0.25">
      <c r="A48" s="135">
        <v>28</v>
      </c>
      <c r="B48" s="101" t="s">
        <v>53</v>
      </c>
      <c r="C48" s="126">
        <v>0</v>
      </c>
      <c r="D48" s="126">
        <v>400</v>
      </c>
      <c r="E48" s="126">
        <v>0</v>
      </c>
      <c r="F48" s="126">
        <v>0</v>
      </c>
      <c r="G48" s="126">
        <v>0</v>
      </c>
      <c r="H48" s="126">
        <v>0</v>
      </c>
      <c r="I48" s="126">
        <v>0</v>
      </c>
      <c r="J48" s="126">
        <v>0</v>
      </c>
      <c r="K48" s="126">
        <v>438</v>
      </c>
      <c r="L48" s="126">
        <v>0</v>
      </c>
      <c r="M48" s="126">
        <v>406</v>
      </c>
      <c r="N48" s="126">
        <v>0</v>
      </c>
      <c r="O48" s="125">
        <f t="shared" si="0"/>
        <v>1244</v>
      </c>
    </row>
    <row r="49" spans="1:15" x14ac:dyDescent="0.25">
      <c r="A49" s="135">
        <v>29</v>
      </c>
      <c r="B49" s="101" t="s">
        <v>202</v>
      </c>
      <c r="C49" s="133">
        <v>3529</v>
      </c>
      <c r="D49" s="133">
        <v>3390</v>
      </c>
      <c r="E49" s="133">
        <v>3398</v>
      </c>
      <c r="F49" s="133">
        <v>3398</v>
      </c>
      <c r="G49" s="133">
        <v>3398</v>
      </c>
      <c r="H49" s="133">
        <v>3398</v>
      </c>
      <c r="I49" s="133">
        <v>3398</v>
      </c>
      <c r="J49" s="133">
        <v>3460</v>
      </c>
      <c r="K49" s="133">
        <v>3197</v>
      </c>
      <c r="L49" s="133">
        <v>3265</v>
      </c>
      <c r="M49" s="133">
        <v>3158</v>
      </c>
      <c r="N49" s="133">
        <v>3186</v>
      </c>
      <c r="O49" s="125">
        <f>N49</f>
        <v>3186</v>
      </c>
    </row>
    <row r="50" spans="1:15" x14ac:dyDescent="0.25"/>
    <row r="51" spans="1:15" ht="21.75" customHeight="1" x14ac:dyDescent="0.25">
      <c r="A51" s="234" t="s">
        <v>118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</row>
    <row r="52" spans="1:15" ht="21.75" customHeight="1" x14ac:dyDescent="0.25">
      <c r="A52" s="141" t="s">
        <v>1</v>
      </c>
      <c r="B52" s="78" t="s">
        <v>2</v>
      </c>
      <c r="C52" s="136" t="s">
        <v>60</v>
      </c>
      <c r="D52" s="136" t="s">
        <v>61</v>
      </c>
      <c r="E52" s="136" t="s">
        <v>62</v>
      </c>
      <c r="F52" s="136" t="s">
        <v>63</v>
      </c>
      <c r="G52" s="136" t="s">
        <v>64</v>
      </c>
      <c r="H52" s="136" t="s">
        <v>65</v>
      </c>
      <c r="I52" s="136" t="s">
        <v>66</v>
      </c>
      <c r="J52" s="136" t="s">
        <v>67</v>
      </c>
      <c r="K52" s="136" t="s">
        <v>68</v>
      </c>
      <c r="L52" s="136" t="s">
        <v>69</v>
      </c>
      <c r="M52" s="136" t="s">
        <v>70</v>
      </c>
      <c r="N52" s="136" t="s">
        <v>71</v>
      </c>
      <c r="O52" s="138" t="s">
        <v>3</v>
      </c>
    </row>
    <row r="53" spans="1:15" x14ac:dyDescent="0.25">
      <c r="A53" s="164">
        <v>1</v>
      </c>
      <c r="B53" s="165" t="s">
        <v>4</v>
      </c>
      <c r="C53" s="126">
        <v>17</v>
      </c>
      <c r="D53" s="126">
        <v>23</v>
      </c>
      <c r="E53" s="126">
        <v>8</v>
      </c>
      <c r="F53" s="126">
        <v>0</v>
      </c>
      <c r="G53" s="126">
        <v>0</v>
      </c>
      <c r="H53" s="126">
        <v>0</v>
      </c>
      <c r="I53" s="126">
        <v>0</v>
      </c>
      <c r="J53" s="126">
        <v>13</v>
      </c>
      <c r="K53" s="126">
        <v>27</v>
      </c>
      <c r="L53" s="204">
        <v>28</v>
      </c>
      <c r="M53" s="204">
        <v>24</v>
      </c>
      <c r="N53" s="204">
        <v>26</v>
      </c>
      <c r="O53" s="125">
        <f>C53+D53+E53+F53+G53+H53+I53+J53+K53+L53+M53+N53</f>
        <v>166</v>
      </c>
    </row>
    <row r="54" spans="1:15" x14ac:dyDescent="0.25">
      <c r="A54" s="164">
        <v>2</v>
      </c>
      <c r="B54" s="165" t="s">
        <v>5</v>
      </c>
      <c r="C54" s="126">
        <v>15</v>
      </c>
      <c r="D54" s="126">
        <v>22</v>
      </c>
      <c r="E54" s="126">
        <v>8</v>
      </c>
      <c r="F54" s="126">
        <v>0</v>
      </c>
      <c r="G54" s="126">
        <v>0</v>
      </c>
      <c r="H54" s="126">
        <v>0</v>
      </c>
      <c r="I54" s="126">
        <v>0</v>
      </c>
      <c r="J54" s="126">
        <v>1</v>
      </c>
      <c r="K54" s="126">
        <v>37</v>
      </c>
      <c r="L54" s="204">
        <v>27</v>
      </c>
      <c r="M54" s="204">
        <v>23</v>
      </c>
      <c r="N54" s="204">
        <v>15</v>
      </c>
      <c r="O54" s="125">
        <f t="shared" ref="O54:O93" si="1">C54+D54+E54+F54+G54+H54+I54+J54+K54+L54+M54+N54</f>
        <v>148</v>
      </c>
    </row>
    <row r="55" spans="1:15" ht="31.5" x14ac:dyDescent="0.25">
      <c r="A55" s="222">
        <v>3</v>
      </c>
      <c r="B55" s="165" t="s">
        <v>7</v>
      </c>
      <c r="C55" s="126">
        <v>4</v>
      </c>
      <c r="D55" s="126">
        <v>5</v>
      </c>
      <c r="E55" s="126">
        <v>6</v>
      </c>
      <c r="F55" s="126">
        <v>0</v>
      </c>
      <c r="G55" s="126">
        <v>0</v>
      </c>
      <c r="H55" s="126">
        <v>0</v>
      </c>
      <c r="I55" s="126">
        <v>0</v>
      </c>
      <c r="J55" s="126">
        <v>0</v>
      </c>
      <c r="K55" s="126">
        <v>4</v>
      </c>
      <c r="L55" s="204">
        <v>9</v>
      </c>
      <c r="M55" s="204">
        <v>8</v>
      </c>
      <c r="N55" s="204">
        <v>6</v>
      </c>
      <c r="O55" s="125">
        <f t="shared" si="1"/>
        <v>42</v>
      </c>
    </row>
    <row r="56" spans="1:15" x14ac:dyDescent="0.25">
      <c r="A56" s="222">
        <v>4</v>
      </c>
      <c r="B56" s="165" t="s">
        <v>8</v>
      </c>
      <c r="C56" s="126">
        <v>6</v>
      </c>
      <c r="D56" s="126">
        <v>5</v>
      </c>
      <c r="E56" s="126">
        <v>5</v>
      </c>
      <c r="F56" s="126">
        <v>0</v>
      </c>
      <c r="G56" s="126">
        <v>0</v>
      </c>
      <c r="H56" s="126">
        <v>0</v>
      </c>
      <c r="I56" s="126">
        <v>0</v>
      </c>
      <c r="J56" s="126">
        <v>0</v>
      </c>
      <c r="K56" s="126">
        <v>3</v>
      </c>
      <c r="L56" s="204">
        <v>7</v>
      </c>
      <c r="M56" s="204">
        <v>2</v>
      </c>
      <c r="N56" s="204">
        <v>0</v>
      </c>
      <c r="O56" s="125">
        <f t="shared" si="1"/>
        <v>28</v>
      </c>
    </row>
    <row r="57" spans="1:15" x14ac:dyDescent="0.25">
      <c r="A57" s="222">
        <v>5</v>
      </c>
      <c r="B57" s="165" t="s">
        <v>9</v>
      </c>
      <c r="C57" s="126">
        <v>0</v>
      </c>
      <c r="D57" s="126">
        <v>5</v>
      </c>
      <c r="E57" s="126">
        <v>1</v>
      </c>
      <c r="F57" s="126">
        <v>0</v>
      </c>
      <c r="G57" s="126">
        <v>0</v>
      </c>
      <c r="H57" s="126">
        <v>0</v>
      </c>
      <c r="I57" s="126">
        <v>0</v>
      </c>
      <c r="J57" s="126">
        <v>0</v>
      </c>
      <c r="K57" s="126">
        <v>2</v>
      </c>
      <c r="L57" s="204">
        <v>6</v>
      </c>
      <c r="M57" s="204">
        <v>4</v>
      </c>
      <c r="N57" s="204">
        <v>2</v>
      </c>
      <c r="O57" s="125">
        <f t="shared" si="1"/>
        <v>20</v>
      </c>
    </row>
    <row r="58" spans="1:15" x14ac:dyDescent="0.25">
      <c r="A58" s="222">
        <v>6</v>
      </c>
      <c r="B58" s="165" t="s">
        <v>10</v>
      </c>
      <c r="C58" s="126">
        <v>4</v>
      </c>
      <c r="D58" s="126">
        <v>3</v>
      </c>
      <c r="E58" s="126">
        <v>2</v>
      </c>
      <c r="F58" s="126">
        <v>0</v>
      </c>
      <c r="G58" s="126">
        <v>0</v>
      </c>
      <c r="H58" s="126">
        <v>0</v>
      </c>
      <c r="I58" s="126">
        <v>0</v>
      </c>
      <c r="J58" s="126">
        <v>0</v>
      </c>
      <c r="K58" s="126">
        <v>10</v>
      </c>
      <c r="L58" s="204">
        <v>17</v>
      </c>
      <c r="M58" s="204">
        <v>7</v>
      </c>
      <c r="N58" s="204">
        <v>3</v>
      </c>
      <c r="O58" s="125">
        <f t="shared" si="1"/>
        <v>46</v>
      </c>
    </row>
    <row r="59" spans="1:15" x14ac:dyDescent="0.25">
      <c r="A59" s="222">
        <v>7</v>
      </c>
      <c r="B59" s="165" t="s">
        <v>11</v>
      </c>
      <c r="C59" s="126">
        <v>1</v>
      </c>
      <c r="D59" s="126">
        <v>0</v>
      </c>
      <c r="E59" s="126">
        <v>2</v>
      </c>
      <c r="F59" s="126">
        <v>0</v>
      </c>
      <c r="G59" s="126">
        <v>0</v>
      </c>
      <c r="H59" s="126">
        <v>0</v>
      </c>
      <c r="I59" s="126">
        <v>0</v>
      </c>
      <c r="J59" s="126">
        <v>0</v>
      </c>
      <c r="K59" s="126">
        <v>1</v>
      </c>
      <c r="L59" s="204">
        <v>2</v>
      </c>
      <c r="M59" s="204">
        <v>2</v>
      </c>
      <c r="N59" s="204">
        <v>0</v>
      </c>
      <c r="O59" s="125">
        <f t="shared" si="1"/>
        <v>8</v>
      </c>
    </row>
    <row r="60" spans="1:15" x14ac:dyDescent="0.25">
      <c r="A60" s="222">
        <v>8</v>
      </c>
      <c r="B60" s="165" t="s">
        <v>12</v>
      </c>
      <c r="C60" s="126">
        <v>81</v>
      </c>
      <c r="D60" s="126">
        <v>69</v>
      </c>
      <c r="E60" s="126">
        <v>59</v>
      </c>
      <c r="F60" s="126">
        <v>0</v>
      </c>
      <c r="G60" s="126">
        <v>0</v>
      </c>
      <c r="H60" s="126">
        <v>0</v>
      </c>
      <c r="I60" s="126">
        <v>0</v>
      </c>
      <c r="J60" s="126">
        <v>4</v>
      </c>
      <c r="K60" s="126">
        <v>65</v>
      </c>
      <c r="L60" s="204">
        <v>95</v>
      </c>
      <c r="M60" s="204">
        <v>81</v>
      </c>
      <c r="N60" s="204">
        <v>53</v>
      </c>
      <c r="O60" s="125">
        <f t="shared" si="1"/>
        <v>507</v>
      </c>
    </row>
    <row r="61" spans="1:15" x14ac:dyDescent="0.25">
      <c r="A61" s="222">
        <v>9</v>
      </c>
      <c r="B61" s="165" t="s">
        <v>13</v>
      </c>
      <c r="C61" s="126">
        <v>409</v>
      </c>
      <c r="D61" s="126">
        <v>388</v>
      </c>
      <c r="E61" s="126">
        <v>259</v>
      </c>
      <c r="F61" s="126">
        <v>0</v>
      </c>
      <c r="G61" s="126">
        <v>0</v>
      </c>
      <c r="H61" s="126">
        <v>0</v>
      </c>
      <c r="I61" s="126">
        <v>0</v>
      </c>
      <c r="J61" s="126">
        <v>17</v>
      </c>
      <c r="K61" s="126">
        <v>419</v>
      </c>
      <c r="L61" s="204">
        <v>374</v>
      </c>
      <c r="M61" s="204">
        <v>327</v>
      </c>
      <c r="N61" s="204">
        <v>207</v>
      </c>
      <c r="O61" s="125">
        <f t="shared" si="1"/>
        <v>2400</v>
      </c>
    </row>
    <row r="62" spans="1:15" ht="47.25" x14ac:dyDescent="0.25">
      <c r="A62" s="222">
        <v>10</v>
      </c>
      <c r="B62" s="165" t="s">
        <v>14</v>
      </c>
      <c r="C62" s="126">
        <v>401</v>
      </c>
      <c r="D62" s="126">
        <v>373</v>
      </c>
      <c r="E62" s="126">
        <v>241</v>
      </c>
      <c r="F62" s="126">
        <v>0</v>
      </c>
      <c r="G62" s="126">
        <v>0</v>
      </c>
      <c r="H62" s="126">
        <v>0</v>
      </c>
      <c r="I62" s="126">
        <v>0</v>
      </c>
      <c r="J62" s="126">
        <v>0</v>
      </c>
      <c r="K62" s="126">
        <v>399</v>
      </c>
      <c r="L62" s="204">
        <v>353</v>
      </c>
      <c r="M62" s="204">
        <v>299</v>
      </c>
      <c r="N62" s="204">
        <v>165</v>
      </c>
      <c r="O62" s="125">
        <f t="shared" si="1"/>
        <v>2231</v>
      </c>
    </row>
    <row r="63" spans="1:15" x14ac:dyDescent="0.25">
      <c r="A63" s="222">
        <v>11</v>
      </c>
      <c r="B63" s="165" t="s">
        <v>15</v>
      </c>
      <c r="C63" s="133">
        <v>99</v>
      </c>
      <c r="D63" s="133">
        <v>89</v>
      </c>
      <c r="E63" s="133">
        <v>53</v>
      </c>
      <c r="F63" s="133">
        <v>0</v>
      </c>
      <c r="G63" s="133">
        <v>0</v>
      </c>
      <c r="H63" s="133">
        <v>0</v>
      </c>
      <c r="I63" s="133">
        <v>0</v>
      </c>
      <c r="J63" s="133">
        <v>0</v>
      </c>
      <c r="K63" s="133">
        <v>9</v>
      </c>
      <c r="L63" s="205">
        <v>24</v>
      </c>
      <c r="M63" s="205">
        <v>19</v>
      </c>
      <c r="N63" s="205">
        <v>27</v>
      </c>
      <c r="O63" s="125">
        <f t="shared" si="1"/>
        <v>320</v>
      </c>
    </row>
    <row r="64" spans="1:15" ht="31.5" x14ac:dyDescent="0.25">
      <c r="A64" s="222">
        <v>12</v>
      </c>
      <c r="B64" s="165" t="s">
        <v>21</v>
      </c>
      <c r="C64" s="126">
        <v>344</v>
      </c>
      <c r="D64" s="126">
        <v>280</v>
      </c>
      <c r="E64" s="126">
        <v>293</v>
      </c>
      <c r="F64" s="126">
        <v>0</v>
      </c>
      <c r="G64" s="126">
        <v>0</v>
      </c>
      <c r="H64" s="126">
        <v>0</v>
      </c>
      <c r="I64" s="126">
        <v>0</v>
      </c>
      <c r="J64" s="126">
        <v>29</v>
      </c>
      <c r="K64" s="126">
        <v>614</v>
      </c>
      <c r="L64" s="204">
        <v>766</v>
      </c>
      <c r="M64" s="204">
        <v>717</v>
      </c>
      <c r="N64" s="204">
        <v>198</v>
      </c>
      <c r="O64" s="125">
        <f t="shared" si="1"/>
        <v>3241</v>
      </c>
    </row>
    <row r="65" spans="1:15" ht="47.25" x14ac:dyDescent="0.25">
      <c r="A65" s="222">
        <v>13</v>
      </c>
      <c r="B65" s="165" t="s">
        <v>22</v>
      </c>
      <c r="C65" s="126">
        <v>23</v>
      </c>
      <c r="D65" s="126">
        <v>31</v>
      </c>
      <c r="E65" s="126">
        <v>41</v>
      </c>
      <c r="F65" s="126">
        <v>0</v>
      </c>
      <c r="G65" s="126">
        <v>0</v>
      </c>
      <c r="H65" s="126">
        <v>0</v>
      </c>
      <c r="I65" s="126">
        <v>0</v>
      </c>
      <c r="J65" s="126">
        <v>0</v>
      </c>
      <c r="K65" s="126">
        <v>20</v>
      </c>
      <c r="L65" s="204">
        <v>38</v>
      </c>
      <c r="M65" s="204">
        <v>36</v>
      </c>
      <c r="N65" s="204">
        <v>40</v>
      </c>
      <c r="O65" s="125">
        <f t="shared" si="1"/>
        <v>229</v>
      </c>
    </row>
    <row r="66" spans="1:15" ht="24" customHeight="1" x14ac:dyDescent="0.25">
      <c r="A66" s="242">
        <v>15</v>
      </c>
      <c r="B66" s="165" t="s">
        <v>23</v>
      </c>
      <c r="C66" s="133">
        <v>19</v>
      </c>
      <c r="D66" s="133">
        <v>18</v>
      </c>
      <c r="E66" s="133">
        <v>20</v>
      </c>
      <c r="F66" s="133">
        <v>0</v>
      </c>
      <c r="G66" s="133">
        <v>0</v>
      </c>
      <c r="H66" s="133">
        <v>0</v>
      </c>
      <c r="I66" s="133">
        <v>0</v>
      </c>
      <c r="J66" s="133">
        <v>0</v>
      </c>
      <c r="K66" s="133">
        <v>9</v>
      </c>
      <c r="L66" s="205">
        <v>18</v>
      </c>
      <c r="M66" s="205">
        <v>3</v>
      </c>
      <c r="N66" s="205">
        <v>5</v>
      </c>
      <c r="O66" s="125">
        <f t="shared" si="1"/>
        <v>92</v>
      </c>
    </row>
    <row r="67" spans="1:15" ht="24" customHeight="1" x14ac:dyDescent="0.25">
      <c r="A67" s="242"/>
      <c r="B67" s="166" t="s">
        <v>24</v>
      </c>
      <c r="C67" s="126">
        <v>4</v>
      </c>
      <c r="D67" s="126">
        <v>3</v>
      </c>
      <c r="E67" s="126">
        <v>9</v>
      </c>
      <c r="F67" s="126">
        <v>0</v>
      </c>
      <c r="G67" s="126">
        <v>0</v>
      </c>
      <c r="H67" s="126">
        <v>0</v>
      </c>
      <c r="I67" s="126">
        <v>0</v>
      </c>
      <c r="J67" s="126">
        <v>0</v>
      </c>
      <c r="K67" s="126">
        <v>5</v>
      </c>
      <c r="L67" s="204">
        <v>10</v>
      </c>
      <c r="M67" s="204">
        <v>2</v>
      </c>
      <c r="N67" s="204">
        <v>1</v>
      </c>
      <c r="O67" s="125">
        <f t="shared" si="1"/>
        <v>34</v>
      </c>
    </row>
    <row r="68" spans="1:15" ht="24" customHeight="1" x14ac:dyDescent="0.25">
      <c r="A68" s="242"/>
      <c r="B68" s="166" t="s">
        <v>25</v>
      </c>
      <c r="C68" s="126">
        <v>15</v>
      </c>
      <c r="D68" s="126">
        <v>15</v>
      </c>
      <c r="E68" s="126">
        <v>11</v>
      </c>
      <c r="F68" s="126">
        <v>0</v>
      </c>
      <c r="G68" s="126">
        <v>0</v>
      </c>
      <c r="H68" s="126">
        <v>0</v>
      </c>
      <c r="I68" s="126">
        <v>0</v>
      </c>
      <c r="J68" s="126">
        <v>0</v>
      </c>
      <c r="K68" s="126">
        <v>4</v>
      </c>
      <c r="L68" s="204">
        <v>8</v>
      </c>
      <c r="M68" s="204">
        <v>1</v>
      </c>
      <c r="N68" s="204">
        <v>4</v>
      </c>
      <c r="O68" s="125">
        <f t="shared" si="1"/>
        <v>58</v>
      </c>
    </row>
    <row r="69" spans="1:15" ht="31.5" x14ac:dyDescent="0.25">
      <c r="A69" s="164">
        <v>16</v>
      </c>
      <c r="B69" s="165" t="s">
        <v>28</v>
      </c>
      <c r="C69" s="126">
        <v>5</v>
      </c>
      <c r="D69" s="126">
        <v>5</v>
      </c>
      <c r="E69" s="126">
        <v>4</v>
      </c>
      <c r="F69" s="126">
        <v>0</v>
      </c>
      <c r="G69" s="126">
        <v>0</v>
      </c>
      <c r="H69" s="126">
        <v>0</v>
      </c>
      <c r="I69" s="126">
        <v>0</v>
      </c>
      <c r="J69" s="126">
        <v>0</v>
      </c>
      <c r="K69" s="126">
        <v>2</v>
      </c>
      <c r="L69" s="204">
        <v>2</v>
      </c>
      <c r="M69" s="204">
        <v>2</v>
      </c>
      <c r="N69" s="204">
        <v>1</v>
      </c>
      <c r="O69" s="125">
        <f t="shared" si="1"/>
        <v>21</v>
      </c>
    </row>
    <row r="70" spans="1:15" ht="24.75" customHeight="1" x14ac:dyDescent="0.25">
      <c r="A70" s="164">
        <v>17</v>
      </c>
      <c r="B70" s="165" t="s">
        <v>100</v>
      </c>
      <c r="C70" s="126">
        <v>12</v>
      </c>
      <c r="D70" s="126">
        <v>11</v>
      </c>
      <c r="E70" s="126">
        <v>7</v>
      </c>
      <c r="F70" s="126">
        <v>0</v>
      </c>
      <c r="G70" s="126">
        <v>0</v>
      </c>
      <c r="H70" s="126">
        <v>0</v>
      </c>
      <c r="I70" s="126">
        <v>0</v>
      </c>
      <c r="J70" s="126">
        <v>0</v>
      </c>
      <c r="K70" s="126">
        <v>3</v>
      </c>
      <c r="L70" s="204">
        <v>7</v>
      </c>
      <c r="M70" s="204">
        <v>8</v>
      </c>
      <c r="N70" s="204">
        <v>6</v>
      </c>
      <c r="O70" s="125">
        <f t="shared" si="1"/>
        <v>54</v>
      </c>
    </row>
    <row r="71" spans="1:15" ht="31.5" x14ac:dyDescent="0.25">
      <c r="A71" s="164">
        <v>18</v>
      </c>
      <c r="B71" s="165" t="s">
        <v>30</v>
      </c>
      <c r="C71" s="126">
        <v>3</v>
      </c>
      <c r="D71" s="126">
        <v>3</v>
      </c>
      <c r="E71" s="126">
        <v>3</v>
      </c>
      <c r="F71" s="126">
        <v>0</v>
      </c>
      <c r="G71" s="126">
        <v>0</v>
      </c>
      <c r="H71" s="126">
        <v>0</v>
      </c>
      <c r="I71" s="126">
        <v>0</v>
      </c>
      <c r="J71" s="126">
        <v>0</v>
      </c>
      <c r="K71" s="126">
        <v>2</v>
      </c>
      <c r="L71" s="204">
        <v>2</v>
      </c>
      <c r="M71" s="204">
        <v>0</v>
      </c>
      <c r="N71" s="204">
        <v>0</v>
      </c>
      <c r="O71" s="125">
        <f t="shared" si="1"/>
        <v>13</v>
      </c>
    </row>
    <row r="72" spans="1:15" ht="31.5" x14ac:dyDescent="0.25">
      <c r="A72" s="164">
        <v>19</v>
      </c>
      <c r="B72" s="165" t="s">
        <v>31</v>
      </c>
      <c r="C72" s="126">
        <v>0</v>
      </c>
      <c r="D72" s="126">
        <v>6</v>
      </c>
      <c r="E72" s="126">
        <v>1</v>
      </c>
      <c r="F72" s="126">
        <v>0</v>
      </c>
      <c r="G72" s="126">
        <v>0</v>
      </c>
      <c r="H72" s="126">
        <v>0</v>
      </c>
      <c r="I72" s="126">
        <v>0</v>
      </c>
      <c r="J72" s="126">
        <v>0</v>
      </c>
      <c r="K72" s="126">
        <v>5</v>
      </c>
      <c r="L72" s="204">
        <v>5</v>
      </c>
      <c r="M72" s="204">
        <v>4</v>
      </c>
      <c r="N72" s="204">
        <v>2</v>
      </c>
      <c r="O72" s="125">
        <f t="shared" si="1"/>
        <v>23</v>
      </c>
    </row>
    <row r="73" spans="1:15" ht="31.5" x14ac:dyDescent="0.25">
      <c r="A73" s="242">
        <v>20</v>
      </c>
      <c r="B73" s="165" t="s">
        <v>32</v>
      </c>
      <c r="C73" s="133">
        <v>3</v>
      </c>
      <c r="D73" s="133">
        <v>4</v>
      </c>
      <c r="E73" s="133">
        <v>1</v>
      </c>
      <c r="F73" s="133">
        <v>0</v>
      </c>
      <c r="G73" s="133">
        <v>0</v>
      </c>
      <c r="H73" s="133">
        <v>0</v>
      </c>
      <c r="I73" s="133">
        <v>0</v>
      </c>
      <c r="J73" s="133">
        <v>0</v>
      </c>
      <c r="K73" s="133">
        <v>6</v>
      </c>
      <c r="L73" s="205">
        <v>2</v>
      </c>
      <c r="M73" s="205">
        <v>4</v>
      </c>
      <c r="N73" s="205">
        <v>1</v>
      </c>
      <c r="O73" s="125">
        <f t="shared" si="1"/>
        <v>21</v>
      </c>
    </row>
    <row r="74" spans="1:15" ht="23.25" customHeight="1" x14ac:dyDescent="0.25">
      <c r="A74" s="242"/>
      <c r="B74" s="166" t="s">
        <v>33</v>
      </c>
      <c r="C74" s="126">
        <v>1</v>
      </c>
      <c r="D74" s="126">
        <v>1</v>
      </c>
      <c r="E74" s="126">
        <v>1</v>
      </c>
      <c r="F74" s="126">
        <v>0</v>
      </c>
      <c r="G74" s="126">
        <v>0</v>
      </c>
      <c r="H74" s="126">
        <v>0</v>
      </c>
      <c r="I74" s="126">
        <v>0</v>
      </c>
      <c r="J74" s="126">
        <v>0</v>
      </c>
      <c r="K74" s="126">
        <v>1</v>
      </c>
      <c r="L74" s="204">
        <v>0</v>
      </c>
      <c r="M74" s="204">
        <v>3</v>
      </c>
      <c r="N74" s="204">
        <v>1</v>
      </c>
      <c r="O74" s="125">
        <f t="shared" si="1"/>
        <v>8</v>
      </c>
    </row>
    <row r="75" spans="1:15" ht="23.25" customHeight="1" x14ac:dyDescent="0.25">
      <c r="A75" s="242"/>
      <c r="B75" s="166" t="s">
        <v>34</v>
      </c>
      <c r="C75" s="126">
        <v>1</v>
      </c>
      <c r="D75" s="126">
        <v>1</v>
      </c>
      <c r="E75" s="126">
        <v>0</v>
      </c>
      <c r="F75" s="126">
        <v>0</v>
      </c>
      <c r="G75" s="126">
        <v>0</v>
      </c>
      <c r="H75" s="126">
        <v>0</v>
      </c>
      <c r="I75" s="126">
        <v>0</v>
      </c>
      <c r="J75" s="126">
        <v>0</v>
      </c>
      <c r="K75" s="126">
        <v>3</v>
      </c>
      <c r="L75" s="204">
        <v>0</v>
      </c>
      <c r="M75" s="204">
        <v>1</v>
      </c>
      <c r="N75" s="204">
        <v>0</v>
      </c>
      <c r="O75" s="125">
        <f t="shared" si="1"/>
        <v>6</v>
      </c>
    </row>
    <row r="76" spans="1:15" ht="23.25" customHeight="1" x14ac:dyDescent="0.25">
      <c r="A76" s="242"/>
      <c r="B76" s="166" t="s">
        <v>35</v>
      </c>
      <c r="C76" s="126">
        <v>1</v>
      </c>
      <c r="D76" s="126">
        <v>2</v>
      </c>
      <c r="E76" s="126">
        <v>0</v>
      </c>
      <c r="F76" s="126">
        <v>0</v>
      </c>
      <c r="G76" s="126">
        <v>0</v>
      </c>
      <c r="H76" s="126">
        <v>0</v>
      </c>
      <c r="I76" s="126">
        <v>0</v>
      </c>
      <c r="J76" s="126">
        <v>0</v>
      </c>
      <c r="K76" s="126">
        <v>2</v>
      </c>
      <c r="L76" s="204">
        <v>2</v>
      </c>
      <c r="M76" s="204">
        <v>0</v>
      </c>
      <c r="N76" s="204">
        <v>0</v>
      </c>
      <c r="O76" s="125">
        <f t="shared" si="1"/>
        <v>7</v>
      </c>
    </row>
    <row r="77" spans="1:15" ht="23.25" customHeight="1" x14ac:dyDescent="0.25">
      <c r="A77" s="164">
        <v>21</v>
      </c>
      <c r="B77" s="165" t="s">
        <v>36</v>
      </c>
      <c r="C77" s="126">
        <v>1</v>
      </c>
      <c r="D77" s="126">
        <v>2</v>
      </c>
      <c r="E77" s="126">
        <v>0</v>
      </c>
      <c r="F77" s="126">
        <v>0</v>
      </c>
      <c r="G77" s="126">
        <v>0</v>
      </c>
      <c r="H77" s="126">
        <v>0</v>
      </c>
      <c r="I77" s="126">
        <v>0</v>
      </c>
      <c r="J77" s="126">
        <v>0</v>
      </c>
      <c r="K77" s="126">
        <v>2</v>
      </c>
      <c r="L77" s="204">
        <v>1</v>
      </c>
      <c r="M77" s="204">
        <v>1</v>
      </c>
      <c r="N77" s="204">
        <v>0</v>
      </c>
      <c r="O77" s="125">
        <f t="shared" si="1"/>
        <v>7</v>
      </c>
    </row>
    <row r="78" spans="1:15" ht="23.25" customHeight="1" x14ac:dyDescent="0.25">
      <c r="A78" s="242">
        <v>22</v>
      </c>
      <c r="B78" s="165" t="s">
        <v>37</v>
      </c>
      <c r="C78" s="126">
        <v>1</v>
      </c>
      <c r="D78" s="126">
        <v>2</v>
      </c>
      <c r="E78" s="126">
        <v>0</v>
      </c>
      <c r="F78" s="126">
        <v>0</v>
      </c>
      <c r="G78" s="126">
        <v>0</v>
      </c>
      <c r="H78" s="126">
        <v>0</v>
      </c>
      <c r="I78" s="126">
        <v>0</v>
      </c>
      <c r="J78" s="126">
        <v>0</v>
      </c>
      <c r="K78" s="126">
        <v>1</v>
      </c>
      <c r="L78" s="204">
        <v>1</v>
      </c>
      <c r="M78" s="204">
        <v>1</v>
      </c>
      <c r="N78" s="204">
        <v>2</v>
      </c>
      <c r="O78" s="125">
        <f t="shared" si="1"/>
        <v>8</v>
      </c>
    </row>
    <row r="79" spans="1:15" ht="23.25" customHeight="1" x14ac:dyDescent="0.25">
      <c r="A79" s="242"/>
      <c r="B79" s="166" t="s">
        <v>38</v>
      </c>
      <c r="C79" s="126">
        <v>1</v>
      </c>
      <c r="D79" s="126">
        <v>1</v>
      </c>
      <c r="E79" s="126">
        <v>0</v>
      </c>
      <c r="F79" s="126">
        <v>0</v>
      </c>
      <c r="G79" s="126">
        <v>0</v>
      </c>
      <c r="H79" s="126">
        <v>0</v>
      </c>
      <c r="I79" s="126">
        <v>0</v>
      </c>
      <c r="J79" s="126">
        <v>0</v>
      </c>
      <c r="K79" s="126">
        <v>0</v>
      </c>
      <c r="L79" s="204">
        <v>1</v>
      </c>
      <c r="M79" s="204">
        <v>1</v>
      </c>
      <c r="N79" s="204">
        <v>1</v>
      </c>
      <c r="O79" s="125">
        <f t="shared" si="1"/>
        <v>5</v>
      </c>
    </row>
    <row r="80" spans="1:15" ht="23.25" customHeight="1" x14ac:dyDescent="0.25">
      <c r="A80" s="242"/>
      <c r="B80" s="166" t="s">
        <v>39</v>
      </c>
      <c r="C80" s="126">
        <v>0</v>
      </c>
      <c r="D80" s="126">
        <v>1</v>
      </c>
      <c r="E80" s="126">
        <v>0</v>
      </c>
      <c r="F80" s="126">
        <v>0</v>
      </c>
      <c r="G80" s="126">
        <v>0</v>
      </c>
      <c r="H80" s="126">
        <v>0</v>
      </c>
      <c r="I80" s="126">
        <v>0</v>
      </c>
      <c r="J80" s="126">
        <v>0</v>
      </c>
      <c r="K80" s="126">
        <v>1</v>
      </c>
      <c r="L80" s="204">
        <v>0</v>
      </c>
      <c r="M80" s="204">
        <v>0</v>
      </c>
      <c r="N80" s="204">
        <v>1</v>
      </c>
      <c r="O80" s="125">
        <f t="shared" si="1"/>
        <v>3</v>
      </c>
    </row>
    <row r="81" spans="1:15" ht="23.25" customHeight="1" x14ac:dyDescent="0.25">
      <c r="A81" s="164">
        <v>23</v>
      </c>
      <c r="B81" s="165" t="s">
        <v>40</v>
      </c>
      <c r="C81" s="126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v>0</v>
      </c>
      <c r="I81" s="126">
        <v>0</v>
      </c>
      <c r="J81" s="126">
        <v>0</v>
      </c>
      <c r="K81" s="126">
        <v>2</v>
      </c>
      <c r="L81" s="204">
        <v>2</v>
      </c>
      <c r="M81" s="204">
        <v>3</v>
      </c>
      <c r="N81" s="204">
        <v>1</v>
      </c>
      <c r="O81" s="125">
        <f t="shared" si="1"/>
        <v>8</v>
      </c>
    </row>
    <row r="82" spans="1:15" ht="23.25" customHeight="1" x14ac:dyDescent="0.25">
      <c r="A82" s="164">
        <v>24</v>
      </c>
      <c r="B82" s="165" t="s">
        <v>41</v>
      </c>
      <c r="C82" s="126">
        <v>2</v>
      </c>
      <c r="D82" s="126">
        <v>2</v>
      </c>
      <c r="E82" s="126">
        <v>2</v>
      </c>
      <c r="F82" s="126">
        <v>0</v>
      </c>
      <c r="G82" s="126">
        <v>0</v>
      </c>
      <c r="H82" s="126">
        <v>0</v>
      </c>
      <c r="I82" s="126">
        <v>0</v>
      </c>
      <c r="J82" s="126">
        <v>0</v>
      </c>
      <c r="K82" s="126">
        <v>2</v>
      </c>
      <c r="L82" s="204">
        <v>1</v>
      </c>
      <c r="M82" s="204">
        <v>1</v>
      </c>
      <c r="N82" s="204">
        <v>1</v>
      </c>
      <c r="O82" s="125">
        <f t="shared" si="1"/>
        <v>11</v>
      </c>
    </row>
    <row r="83" spans="1:15" ht="23.25" customHeight="1" x14ac:dyDescent="0.25">
      <c r="A83" s="164">
        <v>25</v>
      </c>
      <c r="B83" s="165" t="s">
        <v>42</v>
      </c>
      <c r="C83" s="126">
        <v>13</v>
      </c>
      <c r="D83" s="126">
        <v>14</v>
      </c>
      <c r="E83" s="126">
        <v>13</v>
      </c>
      <c r="F83" s="126">
        <v>0</v>
      </c>
      <c r="G83" s="126">
        <v>0</v>
      </c>
      <c r="H83" s="126">
        <v>0</v>
      </c>
      <c r="I83" s="126">
        <v>0</v>
      </c>
      <c r="J83" s="126">
        <v>0</v>
      </c>
      <c r="K83" s="126">
        <v>13</v>
      </c>
      <c r="L83" s="204">
        <v>15</v>
      </c>
      <c r="M83" s="204">
        <v>12</v>
      </c>
      <c r="N83" s="204">
        <v>17</v>
      </c>
      <c r="O83" s="125">
        <f t="shared" si="1"/>
        <v>97</v>
      </c>
    </row>
    <row r="84" spans="1:15" ht="47.25" x14ac:dyDescent="0.25">
      <c r="A84" s="242">
        <v>26</v>
      </c>
      <c r="B84" s="165" t="s">
        <v>101</v>
      </c>
      <c r="C84" s="133">
        <v>21</v>
      </c>
      <c r="D84" s="133">
        <v>18</v>
      </c>
      <c r="E84" s="133">
        <v>14</v>
      </c>
      <c r="F84" s="133">
        <v>0</v>
      </c>
      <c r="G84" s="133">
        <v>0</v>
      </c>
      <c r="H84" s="133">
        <v>0</v>
      </c>
      <c r="I84" s="133">
        <v>0</v>
      </c>
      <c r="J84" s="133">
        <v>0</v>
      </c>
      <c r="K84" s="133">
        <v>29</v>
      </c>
      <c r="L84" s="205">
        <v>15</v>
      </c>
      <c r="M84" s="205">
        <v>12</v>
      </c>
      <c r="N84" s="205">
        <v>12</v>
      </c>
      <c r="O84" s="125">
        <f t="shared" si="1"/>
        <v>121</v>
      </c>
    </row>
    <row r="85" spans="1:15" x14ac:dyDescent="0.25">
      <c r="A85" s="242"/>
      <c r="B85" s="166" t="s">
        <v>44</v>
      </c>
      <c r="C85" s="126">
        <v>2</v>
      </c>
      <c r="D85" s="126">
        <v>1</v>
      </c>
      <c r="E85" s="126">
        <v>0</v>
      </c>
      <c r="F85" s="126">
        <v>0</v>
      </c>
      <c r="G85" s="126">
        <v>0</v>
      </c>
      <c r="H85" s="126">
        <v>0</v>
      </c>
      <c r="I85" s="126">
        <v>0</v>
      </c>
      <c r="J85" s="126">
        <v>0</v>
      </c>
      <c r="K85" s="126">
        <v>2</v>
      </c>
      <c r="L85" s="204">
        <v>1</v>
      </c>
      <c r="M85" s="204">
        <v>2</v>
      </c>
      <c r="N85" s="204">
        <v>1</v>
      </c>
      <c r="O85" s="125">
        <f t="shared" si="1"/>
        <v>9</v>
      </c>
    </row>
    <row r="86" spans="1:15" x14ac:dyDescent="0.25">
      <c r="A86" s="242"/>
      <c r="B86" s="166" t="s">
        <v>45</v>
      </c>
      <c r="C86" s="126">
        <v>0</v>
      </c>
      <c r="D86" s="126">
        <v>0</v>
      </c>
      <c r="E86" s="126">
        <v>0</v>
      </c>
      <c r="F86" s="126">
        <v>0</v>
      </c>
      <c r="G86" s="126">
        <v>0</v>
      </c>
      <c r="H86" s="126">
        <v>0</v>
      </c>
      <c r="I86" s="126">
        <v>0</v>
      </c>
      <c r="J86" s="126">
        <v>0</v>
      </c>
      <c r="K86" s="126">
        <v>0</v>
      </c>
      <c r="L86" s="204">
        <v>0</v>
      </c>
      <c r="M86" s="204">
        <v>0</v>
      </c>
      <c r="N86" s="204">
        <v>0</v>
      </c>
      <c r="O86" s="125">
        <f t="shared" si="1"/>
        <v>0</v>
      </c>
    </row>
    <row r="87" spans="1:15" x14ac:dyDescent="0.25">
      <c r="A87" s="242"/>
      <c r="B87" s="166" t="s">
        <v>46</v>
      </c>
      <c r="C87" s="126">
        <v>0</v>
      </c>
      <c r="D87" s="126">
        <v>0</v>
      </c>
      <c r="E87" s="126">
        <v>0</v>
      </c>
      <c r="F87" s="126">
        <v>0</v>
      </c>
      <c r="G87" s="126">
        <v>0</v>
      </c>
      <c r="H87" s="126">
        <v>0</v>
      </c>
      <c r="I87" s="126">
        <v>0</v>
      </c>
      <c r="J87" s="126">
        <v>0</v>
      </c>
      <c r="K87" s="126">
        <v>0</v>
      </c>
      <c r="L87" s="204">
        <v>0</v>
      </c>
      <c r="M87" s="204">
        <v>0</v>
      </c>
      <c r="N87" s="204">
        <v>0</v>
      </c>
      <c r="O87" s="125">
        <f t="shared" si="1"/>
        <v>0</v>
      </c>
    </row>
    <row r="88" spans="1:15" x14ac:dyDescent="0.25">
      <c r="A88" s="242"/>
      <c r="B88" s="166" t="s">
        <v>47</v>
      </c>
      <c r="C88" s="126">
        <v>0</v>
      </c>
      <c r="D88" s="126">
        <v>0</v>
      </c>
      <c r="E88" s="126">
        <v>0</v>
      </c>
      <c r="F88" s="126">
        <v>0</v>
      </c>
      <c r="G88" s="126">
        <v>0</v>
      </c>
      <c r="H88" s="126">
        <v>0</v>
      </c>
      <c r="I88" s="126">
        <v>0</v>
      </c>
      <c r="J88" s="126">
        <v>0</v>
      </c>
      <c r="K88" s="126">
        <v>0</v>
      </c>
      <c r="L88" s="204">
        <v>0</v>
      </c>
      <c r="M88" s="204">
        <v>0</v>
      </c>
      <c r="N88" s="204">
        <v>0</v>
      </c>
      <c r="O88" s="125">
        <f t="shared" si="1"/>
        <v>0</v>
      </c>
    </row>
    <row r="89" spans="1:15" x14ac:dyDescent="0.25">
      <c r="A89" s="242"/>
      <c r="B89" s="166" t="s">
        <v>48</v>
      </c>
      <c r="C89" s="126">
        <v>2</v>
      </c>
      <c r="D89" s="126">
        <v>3</v>
      </c>
      <c r="E89" s="126">
        <v>2</v>
      </c>
      <c r="F89" s="126">
        <v>0</v>
      </c>
      <c r="G89" s="126">
        <v>0</v>
      </c>
      <c r="H89" s="126">
        <v>0</v>
      </c>
      <c r="I89" s="126">
        <v>0</v>
      </c>
      <c r="J89" s="126">
        <v>0</v>
      </c>
      <c r="K89" s="126">
        <v>1</v>
      </c>
      <c r="L89" s="204">
        <v>3</v>
      </c>
      <c r="M89" s="204">
        <v>2</v>
      </c>
      <c r="N89" s="204">
        <v>3</v>
      </c>
      <c r="O89" s="125">
        <f t="shared" si="1"/>
        <v>16</v>
      </c>
    </row>
    <row r="90" spans="1:15" x14ac:dyDescent="0.25">
      <c r="A90" s="242"/>
      <c r="B90" s="166" t="s">
        <v>49</v>
      </c>
      <c r="C90" s="126">
        <v>1</v>
      </c>
      <c r="D90" s="126">
        <v>0</v>
      </c>
      <c r="E90" s="126">
        <v>0</v>
      </c>
      <c r="F90" s="126">
        <v>0</v>
      </c>
      <c r="G90" s="126">
        <v>0</v>
      </c>
      <c r="H90" s="126">
        <v>0</v>
      </c>
      <c r="I90" s="126">
        <v>0</v>
      </c>
      <c r="J90" s="126">
        <v>0</v>
      </c>
      <c r="K90" s="126">
        <v>0</v>
      </c>
      <c r="L90" s="204">
        <v>0</v>
      </c>
      <c r="M90" s="204">
        <v>0</v>
      </c>
      <c r="N90" s="204">
        <v>0</v>
      </c>
      <c r="O90" s="125">
        <f t="shared" si="1"/>
        <v>1</v>
      </c>
    </row>
    <row r="91" spans="1:15" x14ac:dyDescent="0.25">
      <c r="A91" s="242"/>
      <c r="B91" s="166" t="s">
        <v>50</v>
      </c>
      <c r="C91" s="126">
        <v>14</v>
      </c>
      <c r="D91" s="126">
        <v>13</v>
      </c>
      <c r="E91" s="126">
        <v>12</v>
      </c>
      <c r="F91" s="126">
        <v>0</v>
      </c>
      <c r="G91" s="126">
        <v>0</v>
      </c>
      <c r="H91" s="126">
        <v>0</v>
      </c>
      <c r="I91" s="126">
        <v>0</v>
      </c>
      <c r="J91" s="126">
        <v>0</v>
      </c>
      <c r="K91" s="126">
        <v>25</v>
      </c>
      <c r="L91" s="204">
        <v>9</v>
      </c>
      <c r="M91" s="204">
        <v>6</v>
      </c>
      <c r="N91" s="204">
        <v>6</v>
      </c>
      <c r="O91" s="125">
        <f t="shared" si="1"/>
        <v>85</v>
      </c>
    </row>
    <row r="92" spans="1:15" x14ac:dyDescent="0.25">
      <c r="A92" s="242"/>
      <c r="B92" s="166" t="s">
        <v>51</v>
      </c>
      <c r="C92" s="126">
        <v>0</v>
      </c>
      <c r="D92" s="126">
        <v>0</v>
      </c>
      <c r="E92" s="126">
        <v>0</v>
      </c>
      <c r="F92" s="126">
        <v>0</v>
      </c>
      <c r="G92" s="126">
        <v>0</v>
      </c>
      <c r="H92" s="126">
        <v>0</v>
      </c>
      <c r="I92" s="126">
        <v>0</v>
      </c>
      <c r="J92" s="126">
        <v>0</v>
      </c>
      <c r="K92" s="126">
        <v>0</v>
      </c>
      <c r="L92" s="204">
        <v>0</v>
      </c>
      <c r="M92" s="204">
        <v>0</v>
      </c>
      <c r="N92" s="204">
        <v>0</v>
      </c>
      <c r="O92" s="125">
        <f t="shared" si="1"/>
        <v>0</v>
      </c>
    </row>
    <row r="93" spans="1:15" ht="31.5" x14ac:dyDescent="0.25">
      <c r="A93" s="164">
        <v>27</v>
      </c>
      <c r="B93" s="165" t="s">
        <v>53</v>
      </c>
      <c r="C93" s="126">
        <v>0</v>
      </c>
      <c r="D93" s="126">
        <v>137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138</v>
      </c>
      <c r="L93" s="204">
        <v>0</v>
      </c>
      <c r="M93" s="204">
        <v>113</v>
      </c>
      <c r="N93" s="204">
        <v>0</v>
      </c>
      <c r="O93" s="125">
        <f t="shared" si="1"/>
        <v>388</v>
      </c>
    </row>
    <row r="94" spans="1:15" x14ac:dyDescent="0.25">
      <c r="A94" s="227">
        <v>28</v>
      </c>
      <c r="B94" s="176" t="s">
        <v>202</v>
      </c>
      <c r="C94" s="133">
        <v>639</v>
      </c>
      <c r="D94" s="133">
        <v>634</v>
      </c>
      <c r="E94" s="133">
        <v>621</v>
      </c>
      <c r="F94" s="133">
        <v>621</v>
      </c>
      <c r="G94" s="133">
        <v>621</v>
      </c>
      <c r="H94" s="133">
        <v>621</v>
      </c>
      <c r="I94" s="133">
        <v>621</v>
      </c>
      <c r="J94" s="133">
        <v>634</v>
      </c>
      <c r="K94" s="133">
        <v>583</v>
      </c>
      <c r="L94" s="205">
        <v>586</v>
      </c>
      <c r="M94" s="205">
        <v>548</v>
      </c>
      <c r="N94" s="205">
        <v>552</v>
      </c>
      <c r="O94" s="132">
        <f>M94</f>
        <v>548</v>
      </c>
    </row>
    <row r="95" spans="1:15" x14ac:dyDescent="0.25">
      <c r="A95" s="13"/>
      <c r="B95" s="175"/>
      <c r="C95" s="39"/>
      <c r="D95" s="39"/>
      <c r="E95" s="39"/>
      <c r="F95" s="39"/>
      <c r="G95" s="50"/>
    </row>
    <row r="96" spans="1:15" ht="20.25" customHeight="1" x14ac:dyDescent="0.25">
      <c r="A96" s="252" t="s">
        <v>119</v>
      </c>
      <c r="B96" s="253"/>
      <c r="C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</row>
    <row r="97" spans="1:15" ht="23.25" customHeight="1" x14ac:dyDescent="0.25">
      <c r="A97" s="11" t="s">
        <v>1</v>
      </c>
      <c r="B97" s="75" t="s">
        <v>2</v>
      </c>
      <c r="C97" s="49" t="s">
        <v>60</v>
      </c>
      <c r="D97" s="49" t="s">
        <v>61</v>
      </c>
      <c r="E97" s="49" t="s">
        <v>62</v>
      </c>
      <c r="F97" s="49" t="s">
        <v>63</v>
      </c>
      <c r="G97" s="49" t="s">
        <v>64</v>
      </c>
      <c r="H97" s="49" t="s">
        <v>65</v>
      </c>
      <c r="I97" s="49" t="s">
        <v>66</v>
      </c>
      <c r="J97" s="49" t="s">
        <v>67</v>
      </c>
      <c r="K97" s="49" t="s">
        <v>68</v>
      </c>
      <c r="L97" s="49" t="s">
        <v>69</v>
      </c>
      <c r="M97" s="49" t="s">
        <v>70</v>
      </c>
      <c r="N97" s="49" t="s">
        <v>71</v>
      </c>
      <c r="O97" s="12" t="s">
        <v>3</v>
      </c>
    </row>
    <row r="98" spans="1:15" x14ac:dyDescent="0.25">
      <c r="A98" s="222">
        <v>1</v>
      </c>
      <c r="B98" s="165" t="s">
        <v>4</v>
      </c>
      <c r="C98" s="126">
        <v>18</v>
      </c>
      <c r="D98" s="126">
        <v>8</v>
      </c>
      <c r="E98" s="126">
        <v>9</v>
      </c>
      <c r="F98" s="126">
        <v>0</v>
      </c>
      <c r="G98" s="126">
        <v>0</v>
      </c>
      <c r="H98" s="126">
        <v>0</v>
      </c>
      <c r="I98" s="126">
        <v>0</v>
      </c>
      <c r="J98" s="126">
        <v>4</v>
      </c>
      <c r="K98" s="126">
        <v>13</v>
      </c>
      <c r="L98" s="204">
        <v>11</v>
      </c>
      <c r="M98" s="204">
        <v>11</v>
      </c>
      <c r="N98" s="204">
        <v>12</v>
      </c>
      <c r="O98" s="125">
        <f>C98+D98+E98+F98+G98+H98+I98+J98+K98+L98+M98+N98</f>
        <v>86</v>
      </c>
    </row>
    <row r="99" spans="1:15" x14ac:dyDescent="0.25">
      <c r="A99" s="222">
        <v>2</v>
      </c>
      <c r="B99" s="165" t="s">
        <v>5</v>
      </c>
      <c r="C99" s="126">
        <v>18</v>
      </c>
      <c r="D99" s="126">
        <v>9</v>
      </c>
      <c r="E99" s="126">
        <v>9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>
        <v>16</v>
      </c>
      <c r="L99" s="204">
        <v>10</v>
      </c>
      <c r="M99" s="204">
        <v>10</v>
      </c>
      <c r="N99" s="204">
        <v>8</v>
      </c>
      <c r="O99" s="125">
        <f t="shared" ref="O99:O138" si="2">C99+D99+E99+F99+G99+H99+I99+J99+K99+L99+M99+N99</f>
        <v>80</v>
      </c>
    </row>
    <row r="100" spans="1:15" ht="31.5" x14ac:dyDescent="0.25">
      <c r="A100" s="222">
        <v>3</v>
      </c>
      <c r="B100" s="165" t="s">
        <v>7</v>
      </c>
      <c r="C100" s="126">
        <v>3</v>
      </c>
      <c r="D100" s="126">
        <v>3</v>
      </c>
      <c r="E100" s="126">
        <v>3</v>
      </c>
      <c r="F100" s="126">
        <v>0</v>
      </c>
      <c r="G100" s="126">
        <v>0</v>
      </c>
      <c r="H100" s="126">
        <v>0</v>
      </c>
      <c r="I100" s="126">
        <v>0</v>
      </c>
      <c r="J100" s="126">
        <v>0</v>
      </c>
      <c r="K100" s="126">
        <v>9</v>
      </c>
      <c r="L100" s="204">
        <v>5</v>
      </c>
      <c r="M100" s="204">
        <v>4</v>
      </c>
      <c r="N100" s="204">
        <v>3</v>
      </c>
      <c r="O100" s="125">
        <f t="shared" si="2"/>
        <v>30</v>
      </c>
    </row>
    <row r="101" spans="1:15" x14ac:dyDescent="0.25">
      <c r="A101" s="222">
        <v>4</v>
      </c>
      <c r="B101" s="165" t="s">
        <v>8</v>
      </c>
      <c r="C101" s="126">
        <v>10</v>
      </c>
      <c r="D101" s="126">
        <v>5</v>
      </c>
      <c r="E101" s="126">
        <v>5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4</v>
      </c>
      <c r="L101" s="204">
        <v>11</v>
      </c>
      <c r="M101" s="204">
        <v>4</v>
      </c>
      <c r="N101" s="204">
        <v>4</v>
      </c>
      <c r="O101" s="125">
        <f t="shared" si="2"/>
        <v>43</v>
      </c>
    </row>
    <row r="102" spans="1:15" x14ac:dyDescent="0.25">
      <c r="A102" s="222">
        <v>5</v>
      </c>
      <c r="B102" s="165" t="s">
        <v>9</v>
      </c>
      <c r="C102" s="126">
        <v>3</v>
      </c>
      <c r="D102" s="126">
        <v>4</v>
      </c>
      <c r="E102" s="126">
        <v>3</v>
      </c>
      <c r="F102" s="126">
        <v>0</v>
      </c>
      <c r="G102" s="126">
        <v>0</v>
      </c>
      <c r="H102" s="126">
        <v>0</v>
      </c>
      <c r="I102" s="126">
        <v>0</v>
      </c>
      <c r="J102" s="126">
        <v>0</v>
      </c>
      <c r="K102" s="126">
        <v>1</v>
      </c>
      <c r="L102" s="204">
        <v>3</v>
      </c>
      <c r="M102" s="204">
        <v>3</v>
      </c>
      <c r="N102" s="204">
        <v>0</v>
      </c>
      <c r="O102" s="125">
        <f t="shared" si="2"/>
        <v>17</v>
      </c>
    </row>
    <row r="103" spans="1:15" x14ac:dyDescent="0.25">
      <c r="A103" s="222">
        <v>6</v>
      </c>
      <c r="B103" s="165" t="s">
        <v>10</v>
      </c>
      <c r="C103" s="126">
        <v>10</v>
      </c>
      <c r="D103" s="126">
        <v>5</v>
      </c>
      <c r="E103" s="126">
        <v>2</v>
      </c>
      <c r="F103" s="126">
        <v>0</v>
      </c>
      <c r="G103" s="126">
        <v>0</v>
      </c>
      <c r="H103" s="126">
        <v>0</v>
      </c>
      <c r="I103" s="126">
        <v>0</v>
      </c>
      <c r="J103" s="126">
        <v>0</v>
      </c>
      <c r="K103" s="126">
        <v>5</v>
      </c>
      <c r="L103" s="204">
        <v>5</v>
      </c>
      <c r="M103" s="204">
        <v>2</v>
      </c>
      <c r="N103" s="204">
        <v>5</v>
      </c>
      <c r="O103" s="125">
        <f t="shared" si="2"/>
        <v>34</v>
      </c>
    </row>
    <row r="104" spans="1:15" x14ac:dyDescent="0.25">
      <c r="A104" s="222">
        <v>7</v>
      </c>
      <c r="B104" s="165" t="s">
        <v>11</v>
      </c>
      <c r="C104" s="126">
        <v>0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  <c r="I104" s="126">
        <v>0</v>
      </c>
      <c r="J104" s="126">
        <v>0</v>
      </c>
      <c r="K104" s="126">
        <v>1</v>
      </c>
      <c r="L104" s="204">
        <v>0</v>
      </c>
      <c r="M104" s="204">
        <v>0</v>
      </c>
      <c r="N104" s="204">
        <v>0</v>
      </c>
      <c r="O104" s="125">
        <f t="shared" si="2"/>
        <v>1</v>
      </c>
    </row>
    <row r="105" spans="1:15" x14ac:dyDescent="0.25">
      <c r="A105" s="222">
        <v>8</v>
      </c>
      <c r="B105" s="165" t="s">
        <v>12</v>
      </c>
      <c r="C105" s="126">
        <v>37</v>
      </c>
      <c r="D105" s="126">
        <v>47</v>
      </c>
      <c r="E105" s="126">
        <v>37</v>
      </c>
      <c r="F105" s="126">
        <v>0</v>
      </c>
      <c r="G105" s="126">
        <v>0</v>
      </c>
      <c r="H105" s="126">
        <v>0</v>
      </c>
      <c r="I105" s="126">
        <v>0</v>
      </c>
      <c r="J105" s="126">
        <v>2</v>
      </c>
      <c r="K105" s="126">
        <v>35</v>
      </c>
      <c r="L105" s="204">
        <v>49</v>
      </c>
      <c r="M105" s="204">
        <v>36</v>
      </c>
      <c r="N105" s="204">
        <v>31</v>
      </c>
      <c r="O105" s="125">
        <f t="shared" si="2"/>
        <v>274</v>
      </c>
    </row>
    <row r="106" spans="1:15" x14ac:dyDescent="0.25">
      <c r="A106" s="222">
        <v>9</v>
      </c>
      <c r="B106" s="165" t="s">
        <v>13</v>
      </c>
      <c r="C106" s="126">
        <v>123</v>
      </c>
      <c r="D106" s="126">
        <v>243</v>
      </c>
      <c r="E106" s="126">
        <v>126</v>
      </c>
      <c r="F106" s="126">
        <v>0</v>
      </c>
      <c r="G106" s="126">
        <v>0</v>
      </c>
      <c r="H106" s="126">
        <v>0</v>
      </c>
      <c r="I106" s="126">
        <v>0</v>
      </c>
      <c r="J106" s="126">
        <v>4</v>
      </c>
      <c r="K106" s="126">
        <v>193</v>
      </c>
      <c r="L106" s="204">
        <v>101</v>
      </c>
      <c r="M106" s="204">
        <v>46</v>
      </c>
      <c r="N106" s="204">
        <v>95</v>
      </c>
      <c r="O106" s="125">
        <f t="shared" si="2"/>
        <v>931</v>
      </c>
    </row>
    <row r="107" spans="1:15" ht="47.25" x14ac:dyDescent="0.25">
      <c r="A107" s="222">
        <v>10</v>
      </c>
      <c r="B107" s="165" t="s">
        <v>14</v>
      </c>
      <c r="C107" s="126">
        <v>122</v>
      </c>
      <c r="D107" s="126">
        <v>240</v>
      </c>
      <c r="E107" s="126">
        <v>122</v>
      </c>
      <c r="F107" s="126">
        <v>0</v>
      </c>
      <c r="G107" s="126">
        <v>0</v>
      </c>
      <c r="H107" s="126">
        <v>0</v>
      </c>
      <c r="I107" s="126">
        <v>0</v>
      </c>
      <c r="J107" s="126">
        <v>0</v>
      </c>
      <c r="K107" s="126">
        <v>190</v>
      </c>
      <c r="L107" s="204">
        <v>100</v>
      </c>
      <c r="M107" s="204">
        <v>45</v>
      </c>
      <c r="N107" s="204">
        <v>93</v>
      </c>
      <c r="O107" s="125">
        <f t="shared" si="2"/>
        <v>912</v>
      </c>
    </row>
    <row r="108" spans="1:15" ht="21.75" customHeight="1" x14ac:dyDescent="0.25">
      <c r="A108" s="222">
        <v>11</v>
      </c>
      <c r="B108" s="165" t="s">
        <v>15</v>
      </c>
      <c r="C108" s="133">
        <v>9</v>
      </c>
      <c r="D108" s="133">
        <v>16</v>
      </c>
      <c r="E108" s="133">
        <v>14</v>
      </c>
      <c r="F108" s="133">
        <v>0</v>
      </c>
      <c r="G108" s="133">
        <v>0</v>
      </c>
      <c r="H108" s="133">
        <v>0</v>
      </c>
      <c r="I108" s="133">
        <v>0</v>
      </c>
      <c r="J108" s="133">
        <v>0</v>
      </c>
      <c r="K108" s="133">
        <v>9</v>
      </c>
      <c r="L108" s="205">
        <v>12</v>
      </c>
      <c r="M108" s="205">
        <v>10</v>
      </c>
      <c r="N108" s="204">
        <v>11</v>
      </c>
      <c r="O108" s="125">
        <f t="shared" si="2"/>
        <v>81</v>
      </c>
    </row>
    <row r="109" spans="1:15" ht="44.25" customHeight="1" x14ac:dyDescent="0.25">
      <c r="A109" s="222">
        <v>12</v>
      </c>
      <c r="B109" s="165" t="s">
        <v>21</v>
      </c>
      <c r="C109" s="126">
        <v>104</v>
      </c>
      <c r="D109" s="126">
        <v>253</v>
      </c>
      <c r="E109" s="126">
        <v>163</v>
      </c>
      <c r="F109" s="126">
        <v>0</v>
      </c>
      <c r="G109" s="126">
        <v>0</v>
      </c>
      <c r="H109" s="126">
        <v>0</v>
      </c>
      <c r="I109" s="126">
        <v>0</v>
      </c>
      <c r="J109" s="126">
        <v>13</v>
      </c>
      <c r="K109" s="126">
        <v>240</v>
      </c>
      <c r="L109" s="204">
        <v>268</v>
      </c>
      <c r="M109" s="204">
        <v>282</v>
      </c>
      <c r="N109" s="204">
        <v>58</v>
      </c>
      <c r="O109" s="125">
        <f t="shared" si="2"/>
        <v>1381</v>
      </c>
    </row>
    <row r="110" spans="1:15" ht="47.25" x14ac:dyDescent="0.25">
      <c r="A110" s="222">
        <v>13</v>
      </c>
      <c r="B110" s="165" t="s">
        <v>22</v>
      </c>
      <c r="C110" s="126">
        <v>11</v>
      </c>
      <c r="D110" s="126">
        <v>33</v>
      </c>
      <c r="E110" s="126">
        <v>21</v>
      </c>
      <c r="F110" s="126">
        <v>0</v>
      </c>
      <c r="G110" s="126">
        <v>0</v>
      </c>
      <c r="H110" s="126">
        <v>0</v>
      </c>
      <c r="I110" s="126">
        <v>0</v>
      </c>
      <c r="J110" s="126">
        <v>0</v>
      </c>
      <c r="K110" s="126">
        <v>7</v>
      </c>
      <c r="L110" s="204">
        <v>15</v>
      </c>
      <c r="M110" s="204">
        <v>29</v>
      </c>
      <c r="N110" s="204">
        <v>12</v>
      </c>
      <c r="O110" s="125">
        <f t="shared" si="2"/>
        <v>128</v>
      </c>
    </row>
    <row r="111" spans="1:15" ht="24.75" customHeight="1" x14ac:dyDescent="0.25">
      <c r="A111" s="242">
        <v>15</v>
      </c>
      <c r="B111" s="165" t="s">
        <v>23</v>
      </c>
      <c r="C111" s="133">
        <v>28</v>
      </c>
      <c r="D111" s="133">
        <v>8</v>
      </c>
      <c r="E111" s="133">
        <v>19</v>
      </c>
      <c r="F111" s="133">
        <v>0</v>
      </c>
      <c r="G111" s="133">
        <v>0</v>
      </c>
      <c r="H111" s="133">
        <v>0</v>
      </c>
      <c r="I111" s="133">
        <v>0</v>
      </c>
      <c r="J111" s="133">
        <v>0</v>
      </c>
      <c r="K111" s="133">
        <v>8</v>
      </c>
      <c r="L111" s="205">
        <v>9</v>
      </c>
      <c r="M111" s="205">
        <v>3</v>
      </c>
      <c r="N111" s="204">
        <v>5</v>
      </c>
      <c r="O111" s="125">
        <f t="shared" si="2"/>
        <v>80</v>
      </c>
    </row>
    <row r="112" spans="1:15" ht="24.75" customHeight="1" x14ac:dyDescent="0.25">
      <c r="A112" s="242"/>
      <c r="B112" s="166" t="s">
        <v>24</v>
      </c>
      <c r="C112" s="126">
        <v>16</v>
      </c>
      <c r="D112" s="126">
        <v>5</v>
      </c>
      <c r="E112" s="126">
        <v>13</v>
      </c>
      <c r="F112" s="126">
        <v>0</v>
      </c>
      <c r="G112" s="126">
        <v>0</v>
      </c>
      <c r="H112" s="126">
        <v>0</v>
      </c>
      <c r="I112" s="126">
        <v>0</v>
      </c>
      <c r="J112" s="126">
        <v>0</v>
      </c>
      <c r="K112" s="126">
        <v>4</v>
      </c>
      <c r="L112" s="204">
        <v>6</v>
      </c>
      <c r="M112" s="204">
        <v>2</v>
      </c>
      <c r="N112" s="205">
        <v>3</v>
      </c>
      <c r="O112" s="125">
        <f t="shared" si="2"/>
        <v>49</v>
      </c>
    </row>
    <row r="113" spans="1:15" ht="24.75" customHeight="1" x14ac:dyDescent="0.25">
      <c r="A113" s="242"/>
      <c r="B113" s="166" t="s">
        <v>25</v>
      </c>
      <c r="C113" s="126">
        <v>12</v>
      </c>
      <c r="D113" s="126">
        <v>3</v>
      </c>
      <c r="E113" s="126">
        <v>6</v>
      </c>
      <c r="F113" s="126">
        <v>0</v>
      </c>
      <c r="G113" s="126">
        <v>0</v>
      </c>
      <c r="H113" s="126">
        <v>0</v>
      </c>
      <c r="I113" s="126">
        <v>0</v>
      </c>
      <c r="J113" s="126">
        <v>0</v>
      </c>
      <c r="K113" s="126">
        <v>4</v>
      </c>
      <c r="L113" s="204">
        <v>3</v>
      </c>
      <c r="M113" s="204">
        <v>1</v>
      </c>
      <c r="N113" s="204">
        <v>2</v>
      </c>
      <c r="O113" s="125">
        <f t="shared" si="2"/>
        <v>31</v>
      </c>
    </row>
    <row r="114" spans="1:15" ht="31.5" x14ac:dyDescent="0.25">
      <c r="A114" s="222">
        <v>16</v>
      </c>
      <c r="B114" s="165" t="s">
        <v>28</v>
      </c>
      <c r="C114" s="126">
        <v>0</v>
      </c>
      <c r="D114" s="126">
        <v>1</v>
      </c>
      <c r="E114" s="126">
        <v>3</v>
      </c>
      <c r="F114" s="126">
        <v>0</v>
      </c>
      <c r="G114" s="126">
        <v>0</v>
      </c>
      <c r="H114" s="126">
        <v>0</v>
      </c>
      <c r="I114" s="126">
        <v>0</v>
      </c>
      <c r="J114" s="126">
        <v>0</v>
      </c>
      <c r="K114" s="126">
        <v>3</v>
      </c>
      <c r="L114" s="204">
        <v>0</v>
      </c>
      <c r="M114" s="204">
        <v>0</v>
      </c>
      <c r="N114" s="204">
        <v>0</v>
      </c>
      <c r="O114" s="125">
        <f t="shared" si="2"/>
        <v>7</v>
      </c>
    </row>
    <row r="115" spans="1:15" ht="24" customHeight="1" x14ac:dyDescent="0.25">
      <c r="A115" s="222">
        <v>17</v>
      </c>
      <c r="B115" s="165" t="s">
        <v>100</v>
      </c>
      <c r="C115" s="126">
        <v>5</v>
      </c>
      <c r="D115" s="126">
        <v>5</v>
      </c>
      <c r="E115" s="126">
        <v>6</v>
      </c>
      <c r="F115" s="126">
        <v>0</v>
      </c>
      <c r="G115" s="126">
        <v>0</v>
      </c>
      <c r="H115" s="126">
        <v>0</v>
      </c>
      <c r="I115" s="126">
        <v>0</v>
      </c>
      <c r="J115" s="126">
        <v>0</v>
      </c>
      <c r="K115" s="126">
        <v>1</v>
      </c>
      <c r="L115" s="204">
        <v>2</v>
      </c>
      <c r="M115" s="204">
        <v>5</v>
      </c>
      <c r="N115" s="204">
        <v>3</v>
      </c>
      <c r="O115" s="125">
        <f t="shared" si="2"/>
        <v>27</v>
      </c>
    </row>
    <row r="116" spans="1:15" ht="34.5" customHeight="1" x14ac:dyDescent="0.25">
      <c r="A116" s="222">
        <v>18</v>
      </c>
      <c r="B116" s="165" t="s">
        <v>30</v>
      </c>
      <c r="C116" s="126">
        <v>0</v>
      </c>
      <c r="D116" s="126">
        <v>0</v>
      </c>
      <c r="E116" s="126">
        <v>0</v>
      </c>
      <c r="F116" s="126">
        <v>0</v>
      </c>
      <c r="G116" s="126">
        <v>0</v>
      </c>
      <c r="H116" s="126">
        <v>0</v>
      </c>
      <c r="I116" s="126">
        <v>0</v>
      </c>
      <c r="J116" s="126">
        <v>0</v>
      </c>
      <c r="K116" s="126">
        <v>0</v>
      </c>
      <c r="L116" s="204">
        <v>0</v>
      </c>
      <c r="M116" s="204">
        <v>0</v>
      </c>
      <c r="N116" s="204">
        <v>0</v>
      </c>
      <c r="O116" s="125">
        <f t="shared" si="2"/>
        <v>0</v>
      </c>
    </row>
    <row r="117" spans="1:15" ht="34.5" customHeight="1" x14ac:dyDescent="0.25">
      <c r="A117" s="222">
        <v>19</v>
      </c>
      <c r="B117" s="165" t="s">
        <v>31</v>
      </c>
      <c r="C117" s="126">
        <v>0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204">
        <v>0</v>
      </c>
      <c r="M117" s="204">
        <v>0</v>
      </c>
      <c r="N117" s="204">
        <v>0</v>
      </c>
      <c r="O117" s="125">
        <f t="shared" si="2"/>
        <v>0</v>
      </c>
    </row>
    <row r="118" spans="1:15" ht="31.5" x14ac:dyDescent="0.25">
      <c r="A118" s="242">
        <v>20</v>
      </c>
      <c r="B118" s="165" t="s">
        <v>32</v>
      </c>
      <c r="C118" s="133">
        <v>0</v>
      </c>
      <c r="D118" s="133">
        <v>0</v>
      </c>
      <c r="E118" s="133">
        <v>0</v>
      </c>
      <c r="F118" s="133">
        <v>0</v>
      </c>
      <c r="G118" s="133">
        <v>0</v>
      </c>
      <c r="H118" s="133">
        <v>0</v>
      </c>
      <c r="I118" s="133">
        <v>0</v>
      </c>
      <c r="J118" s="133">
        <v>0</v>
      </c>
      <c r="K118" s="133">
        <v>0</v>
      </c>
      <c r="L118" s="205">
        <v>0</v>
      </c>
      <c r="M118" s="205">
        <v>0</v>
      </c>
      <c r="N118" s="204">
        <v>2</v>
      </c>
      <c r="O118" s="125">
        <f t="shared" si="2"/>
        <v>2</v>
      </c>
    </row>
    <row r="119" spans="1:15" ht="22.5" customHeight="1" x14ac:dyDescent="0.25">
      <c r="A119" s="242"/>
      <c r="B119" s="166" t="s">
        <v>33</v>
      </c>
      <c r="C119" s="126">
        <v>0</v>
      </c>
      <c r="D119" s="126">
        <v>0</v>
      </c>
      <c r="E119" s="126">
        <v>0</v>
      </c>
      <c r="F119" s="126">
        <v>0</v>
      </c>
      <c r="G119" s="126">
        <v>0</v>
      </c>
      <c r="H119" s="126">
        <v>0</v>
      </c>
      <c r="I119" s="126">
        <v>0</v>
      </c>
      <c r="J119" s="126">
        <v>0</v>
      </c>
      <c r="K119" s="126">
        <v>0</v>
      </c>
      <c r="L119" s="204">
        <v>0</v>
      </c>
      <c r="M119" s="204">
        <v>0</v>
      </c>
      <c r="N119" s="205">
        <v>0</v>
      </c>
      <c r="O119" s="125">
        <f t="shared" si="2"/>
        <v>0</v>
      </c>
    </row>
    <row r="120" spans="1:15" ht="22.5" customHeight="1" x14ac:dyDescent="0.25">
      <c r="A120" s="242"/>
      <c r="B120" s="166" t="s">
        <v>34</v>
      </c>
      <c r="C120" s="126">
        <v>0</v>
      </c>
      <c r="D120" s="126">
        <v>0</v>
      </c>
      <c r="E120" s="126">
        <v>0</v>
      </c>
      <c r="F120" s="126">
        <v>0</v>
      </c>
      <c r="G120" s="126">
        <v>0</v>
      </c>
      <c r="H120" s="126">
        <v>0</v>
      </c>
      <c r="I120" s="126">
        <v>0</v>
      </c>
      <c r="J120" s="126">
        <v>0</v>
      </c>
      <c r="K120" s="126">
        <v>0</v>
      </c>
      <c r="L120" s="204">
        <v>0</v>
      </c>
      <c r="M120" s="204">
        <v>0</v>
      </c>
      <c r="N120" s="204">
        <v>1</v>
      </c>
      <c r="O120" s="125">
        <f t="shared" si="2"/>
        <v>1</v>
      </c>
    </row>
    <row r="121" spans="1:15" ht="22.5" customHeight="1" x14ac:dyDescent="0.25">
      <c r="A121" s="242"/>
      <c r="B121" s="166" t="s">
        <v>35</v>
      </c>
      <c r="C121" s="126">
        <v>0</v>
      </c>
      <c r="D121" s="126">
        <v>0</v>
      </c>
      <c r="E121" s="126">
        <v>0</v>
      </c>
      <c r="F121" s="126">
        <v>0</v>
      </c>
      <c r="G121" s="126">
        <v>0</v>
      </c>
      <c r="H121" s="126">
        <v>0</v>
      </c>
      <c r="I121" s="126">
        <v>0</v>
      </c>
      <c r="J121" s="126">
        <v>0</v>
      </c>
      <c r="K121" s="126">
        <v>0</v>
      </c>
      <c r="L121" s="204">
        <v>0</v>
      </c>
      <c r="M121" s="204">
        <v>0</v>
      </c>
      <c r="N121" s="204">
        <v>1</v>
      </c>
      <c r="O121" s="125">
        <f t="shared" si="2"/>
        <v>1</v>
      </c>
    </row>
    <row r="122" spans="1:15" ht="22.5" customHeight="1" x14ac:dyDescent="0.25">
      <c r="A122" s="222">
        <v>21</v>
      </c>
      <c r="B122" s="165" t="s">
        <v>36</v>
      </c>
      <c r="C122" s="126">
        <v>0</v>
      </c>
      <c r="D122" s="126">
        <v>3</v>
      </c>
      <c r="E122" s="126">
        <v>1</v>
      </c>
      <c r="F122" s="126">
        <v>0</v>
      </c>
      <c r="G122" s="126">
        <v>0</v>
      </c>
      <c r="H122" s="126">
        <v>0</v>
      </c>
      <c r="I122" s="126">
        <v>0</v>
      </c>
      <c r="J122" s="126">
        <v>0</v>
      </c>
      <c r="K122" s="126">
        <v>3</v>
      </c>
      <c r="L122" s="204">
        <v>0</v>
      </c>
      <c r="M122" s="204">
        <v>1</v>
      </c>
      <c r="N122" s="204">
        <v>2</v>
      </c>
      <c r="O122" s="125">
        <f t="shared" si="2"/>
        <v>10</v>
      </c>
    </row>
    <row r="123" spans="1:15" ht="22.5" customHeight="1" x14ac:dyDescent="0.25">
      <c r="A123" s="242">
        <v>22</v>
      </c>
      <c r="B123" s="165" t="s">
        <v>37</v>
      </c>
      <c r="C123" s="133">
        <v>1</v>
      </c>
      <c r="D123" s="133">
        <v>1</v>
      </c>
      <c r="E123" s="133">
        <v>1</v>
      </c>
      <c r="F123" s="133">
        <v>0</v>
      </c>
      <c r="G123" s="133">
        <v>0</v>
      </c>
      <c r="H123" s="133">
        <v>0</v>
      </c>
      <c r="I123" s="133">
        <v>0</v>
      </c>
      <c r="J123" s="133">
        <v>0</v>
      </c>
      <c r="K123" s="133">
        <v>1</v>
      </c>
      <c r="L123" s="205">
        <v>3</v>
      </c>
      <c r="M123" s="205">
        <v>2</v>
      </c>
      <c r="N123" s="204">
        <v>0</v>
      </c>
      <c r="O123" s="125">
        <f t="shared" si="2"/>
        <v>9</v>
      </c>
    </row>
    <row r="124" spans="1:15" ht="22.5" customHeight="1" x14ac:dyDescent="0.25">
      <c r="A124" s="242"/>
      <c r="B124" s="166" t="s">
        <v>38</v>
      </c>
      <c r="C124" s="126">
        <v>1</v>
      </c>
      <c r="D124" s="126">
        <v>0</v>
      </c>
      <c r="E124" s="126">
        <v>1</v>
      </c>
      <c r="F124" s="126">
        <v>0</v>
      </c>
      <c r="G124" s="126">
        <v>0</v>
      </c>
      <c r="H124" s="126">
        <v>0</v>
      </c>
      <c r="I124" s="126">
        <v>0</v>
      </c>
      <c r="J124" s="126">
        <v>0</v>
      </c>
      <c r="K124" s="126">
        <v>1</v>
      </c>
      <c r="L124" s="204">
        <v>2</v>
      </c>
      <c r="M124" s="204">
        <v>2</v>
      </c>
      <c r="N124" s="205">
        <v>0</v>
      </c>
      <c r="O124" s="125">
        <f t="shared" si="2"/>
        <v>7</v>
      </c>
    </row>
    <row r="125" spans="1:15" ht="22.5" customHeight="1" x14ac:dyDescent="0.25">
      <c r="A125" s="242"/>
      <c r="B125" s="166" t="s">
        <v>39</v>
      </c>
      <c r="C125" s="126">
        <v>0</v>
      </c>
      <c r="D125" s="126">
        <v>1</v>
      </c>
      <c r="E125" s="126">
        <v>0</v>
      </c>
      <c r="F125" s="126">
        <v>0</v>
      </c>
      <c r="G125" s="126">
        <v>0</v>
      </c>
      <c r="H125" s="126">
        <v>0</v>
      </c>
      <c r="I125" s="126">
        <v>0</v>
      </c>
      <c r="J125" s="126">
        <v>0</v>
      </c>
      <c r="K125" s="126">
        <v>0</v>
      </c>
      <c r="L125" s="204">
        <v>1</v>
      </c>
      <c r="M125" s="204">
        <v>0</v>
      </c>
      <c r="N125" s="204">
        <v>0</v>
      </c>
      <c r="O125" s="125">
        <f t="shared" si="2"/>
        <v>2</v>
      </c>
    </row>
    <row r="126" spans="1:15" ht="22.5" customHeight="1" x14ac:dyDescent="0.25">
      <c r="A126" s="222">
        <v>23</v>
      </c>
      <c r="B126" s="165" t="s">
        <v>40</v>
      </c>
      <c r="C126" s="126">
        <v>1</v>
      </c>
      <c r="D126" s="126">
        <v>1</v>
      </c>
      <c r="E126" s="126">
        <v>1</v>
      </c>
      <c r="F126" s="126">
        <v>0</v>
      </c>
      <c r="G126" s="126">
        <v>0</v>
      </c>
      <c r="H126" s="126">
        <v>0</v>
      </c>
      <c r="I126" s="126">
        <v>0</v>
      </c>
      <c r="J126" s="126">
        <v>0</v>
      </c>
      <c r="K126" s="126">
        <v>0</v>
      </c>
      <c r="L126" s="204">
        <v>0</v>
      </c>
      <c r="M126" s="204">
        <v>0</v>
      </c>
      <c r="N126" s="204">
        <v>0</v>
      </c>
      <c r="O126" s="125">
        <f t="shared" si="2"/>
        <v>3</v>
      </c>
    </row>
    <row r="127" spans="1:15" ht="22.5" customHeight="1" x14ac:dyDescent="0.25">
      <c r="A127" s="222">
        <v>24</v>
      </c>
      <c r="B127" s="165" t="s">
        <v>41</v>
      </c>
      <c r="C127" s="126">
        <v>1</v>
      </c>
      <c r="D127" s="126">
        <v>0</v>
      </c>
      <c r="E127" s="126">
        <v>0</v>
      </c>
      <c r="F127" s="126">
        <v>0</v>
      </c>
      <c r="G127" s="126">
        <v>0</v>
      </c>
      <c r="H127" s="126">
        <v>0</v>
      </c>
      <c r="I127" s="126">
        <v>0</v>
      </c>
      <c r="J127" s="126">
        <v>0</v>
      </c>
      <c r="K127" s="126">
        <v>1</v>
      </c>
      <c r="L127" s="204">
        <v>1</v>
      </c>
      <c r="M127" s="204">
        <v>0</v>
      </c>
      <c r="N127" s="204">
        <v>1</v>
      </c>
      <c r="O127" s="125">
        <f t="shared" si="2"/>
        <v>4</v>
      </c>
    </row>
    <row r="128" spans="1:15" ht="25.5" customHeight="1" x14ac:dyDescent="0.25">
      <c r="A128" s="222">
        <v>25</v>
      </c>
      <c r="B128" s="165" t="s">
        <v>42</v>
      </c>
      <c r="C128" s="126">
        <v>4</v>
      </c>
      <c r="D128" s="126">
        <v>6</v>
      </c>
      <c r="E128" s="126">
        <v>4</v>
      </c>
      <c r="F128" s="126">
        <v>0</v>
      </c>
      <c r="G128" s="126">
        <v>0</v>
      </c>
      <c r="H128" s="126">
        <v>0</v>
      </c>
      <c r="I128" s="126">
        <v>0</v>
      </c>
      <c r="J128" s="126">
        <v>0</v>
      </c>
      <c r="K128" s="126">
        <v>4</v>
      </c>
      <c r="L128" s="204">
        <v>5</v>
      </c>
      <c r="M128" s="204">
        <v>5</v>
      </c>
      <c r="N128" s="204">
        <v>5</v>
      </c>
      <c r="O128" s="125">
        <f t="shared" si="2"/>
        <v>33</v>
      </c>
    </row>
    <row r="129" spans="1:15" ht="47.25" x14ac:dyDescent="0.25">
      <c r="A129" s="242">
        <v>26</v>
      </c>
      <c r="B129" s="165" t="s">
        <v>101</v>
      </c>
      <c r="C129" s="133">
        <v>8</v>
      </c>
      <c r="D129" s="133">
        <v>11</v>
      </c>
      <c r="E129" s="133">
        <v>9</v>
      </c>
      <c r="F129" s="133">
        <v>0</v>
      </c>
      <c r="G129" s="133">
        <v>0</v>
      </c>
      <c r="H129" s="133">
        <v>0</v>
      </c>
      <c r="I129" s="133">
        <v>0</v>
      </c>
      <c r="J129" s="133">
        <v>0</v>
      </c>
      <c r="K129" s="133">
        <v>8</v>
      </c>
      <c r="L129" s="205">
        <v>11</v>
      </c>
      <c r="M129" s="205">
        <v>7</v>
      </c>
      <c r="N129" s="205">
        <v>5</v>
      </c>
      <c r="O129" s="125">
        <f t="shared" si="2"/>
        <v>59</v>
      </c>
    </row>
    <row r="130" spans="1:15" x14ac:dyDescent="0.25">
      <c r="A130" s="242"/>
      <c r="B130" s="166" t="s">
        <v>44</v>
      </c>
      <c r="C130" s="126">
        <v>0</v>
      </c>
      <c r="D130" s="126">
        <v>0</v>
      </c>
      <c r="E130" s="126">
        <v>0</v>
      </c>
      <c r="F130" s="126">
        <v>0</v>
      </c>
      <c r="G130" s="126">
        <v>0</v>
      </c>
      <c r="H130" s="126">
        <v>0</v>
      </c>
      <c r="I130" s="126">
        <v>0</v>
      </c>
      <c r="J130" s="126">
        <v>0</v>
      </c>
      <c r="K130" s="126">
        <v>0</v>
      </c>
      <c r="L130" s="204">
        <v>4</v>
      </c>
      <c r="M130" s="204">
        <v>1</v>
      </c>
      <c r="N130" s="204">
        <v>1</v>
      </c>
      <c r="O130" s="125">
        <f t="shared" si="2"/>
        <v>6</v>
      </c>
    </row>
    <row r="131" spans="1:15" x14ac:dyDescent="0.25">
      <c r="A131" s="242"/>
      <c r="B131" s="166" t="s">
        <v>45</v>
      </c>
      <c r="C131" s="126">
        <v>0</v>
      </c>
      <c r="D131" s="126">
        <v>0</v>
      </c>
      <c r="E131" s="126">
        <v>0</v>
      </c>
      <c r="F131" s="126">
        <v>0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204">
        <v>0</v>
      </c>
      <c r="M131" s="204">
        <v>0</v>
      </c>
      <c r="N131" s="204">
        <v>0</v>
      </c>
      <c r="O131" s="125">
        <f t="shared" si="2"/>
        <v>0</v>
      </c>
    </row>
    <row r="132" spans="1:15" x14ac:dyDescent="0.25">
      <c r="A132" s="242"/>
      <c r="B132" s="166" t="s">
        <v>46</v>
      </c>
      <c r="C132" s="126">
        <v>0</v>
      </c>
      <c r="D132" s="126">
        <v>0</v>
      </c>
      <c r="E132" s="126">
        <v>0</v>
      </c>
      <c r="F132" s="126">
        <v>0</v>
      </c>
      <c r="G132" s="126">
        <v>0</v>
      </c>
      <c r="H132" s="126">
        <v>0</v>
      </c>
      <c r="I132" s="126">
        <v>0</v>
      </c>
      <c r="J132" s="126">
        <v>0</v>
      </c>
      <c r="K132" s="126">
        <v>0</v>
      </c>
      <c r="L132" s="204">
        <v>0</v>
      </c>
      <c r="M132" s="204">
        <v>0</v>
      </c>
      <c r="N132" s="204">
        <v>0</v>
      </c>
      <c r="O132" s="125">
        <f t="shared" si="2"/>
        <v>0</v>
      </c>
    </row>
    <row r="133" spans="1:15" x14ac:dyDescent="0.25">
      <c r="A133" s="242"/>
      <c r="B133" s="166" t="s">
        <v>47</v>
      </c>
      <c r="C133" s="126">
        <v>0</v>
      </c>
      <c r="D133" s="126">
        <v>0</v>
      </c>
      <c r="E133" s="126">
        <v>1</v>
      </c>
      <c r="F133" s="126">
        <v>0</v>
      </c>
      <c r="G133" s="126">
        <v>0</v>
      </c>
      <c r="H133" s="126">
        <v>0</v>
      </c>
      <c r="I133" s="126">
        <v>0</v>
      </c>
      <c r="J133" s="126">
        <v>0</v>
      </c>
      <c r="K133" s="126">
        <v>0</v>
      </c>
      <c r="L133" s="204">
        <v>0</v>
      </c>
      <c r="M133" s="204">
        <v>0</v>
      </c>
      <c r="N133" s="204">
        <v>0</v>
      </c>
      <c r="O133" s="125">
        <f t="shared" si="2"/>
        <v>1</v>
      </c>
    </row>
    <row r="134" spans="1:15" x14ac:dyDescent="0.25">
      <c r="A134" s="242"/>
      <c r="B134" s="166" t="s">
        <v>48</v>
      </c>
      <c r="C134" s="126">
        <v>1</v>
      </c>
      <c r="D134" s="126">
        <v>2</v>
      </c>
      <c r="E134" s="126">
        <v>1</v>
      </c>
      <c r="F134" s="126">
        <v>0</v>
      </c>
      <c r="G134" s="126">
        <v>0</v>
      </c>
      <c r="H134" s="126">
        <v>0</v>
      </c>
      <c r="I134" s="126">
        <v>0</v>
      </c>
      <c r="J134" s="126">
        <v>0</v>
      </c>
      <c r="K134" s="126">
        <v>1</v>
      </c>
      <c r="L134" s="204">
        <v>2</v>
      </c>
      <c r="M134" s="204">
        <v>1</v>
      </c>
      <c r="N134" s="204">
        <v>1</v>
      </c>
      <c r="O134" s="125">
        <f t="shared" si="2"/>
        <v>9</v>
      </c>
    </row>
    <row r="135" spans="1:15" x14ac:dyDescent="0.25">
      <c r="A135" s="242"/>
      <c r="B135" s="166" t="s">
        <v>49</v>
      </c>
      <c r="C135" s="126">
        <v>0</v>
      </c>
      <c r="D135" s="126">
        <v>0</v>
      </c>
      <c r="E135" s="126">
        <v>0</v>
      </c>
      <c r="F135" s="126">
        <v>0</v>
      </c>
      <c r="G135" s="126">
        <v>0</v>
      </c>
      <c r="H135" s="126">
        <v>0</v>
      </c>
      <c r="I135" s="126">
        <v>0</v>
      </c>
      <c r="J135" s="126">
        <v>0</v>
      </c>
      <c r="K135" s="126">
        <v>0</v>
      </c>
      <c r="L135" s="204">
        <v>0</v>
      </c>
      <c r="M135" s="204">
        <v>1</v>
      </c>
      <c r="N135" s="204">
        <v>0</v>
      </c>
      <c r="O135" s="125">
        <f t="shared" si="2"/>
        <v>1</v>
      </c>
    </row>
    <row r="136" spans="1:15" x14ac:dyDescent="0.25">
      <c r="A136" s="242"/>
      <c r="B136" s="166" t="s">
        <v>50</v>
      </c>
      <c r="C136" s="126">
        <v>7</v>
      </c>
      <c r="D136" s="126">
        <v>9</v>
      </c>
      <c r="E136" s="126">
        <v>7</v>
      </c>
      <c r="F136" s="126">
        <v>0</v>
      </c>
      <c r="G136" s="126">
        <v>0</v>
      </c>
      <c r="H136" s="126">
        <v>0</v>
      </c>
      <c r="I136" s="126">
        <v>0</v>
      </c>
      <c r="J136" s="126">
        <v>0</v>
      </c>
      <c r="K136" s="126">
        <v>7</v>
      </c>
      <c r="L136" s="204">
        <v>5</v>
      </c>
      <c r="M136" s="204">
        <v>4</v>
      </c>
      <c r="N136" s="204">
        <v>3</v>
      </c>
      <c r="O136" s="125">
        <f t="shared" si="2"/>
        <v>42</v>
      </c>
    </row>
    <row r="137" spans="1:15" x14ac:dyDescent="0.25">
      <c r="A137" s="242"/>
      <c r="B137" s="166" t="s">
        <v>51</v>
      </c>
      <c r="C137" s="126">
        <v>0</v>
      </c>
      <c r="D137" s="126">
        <v>0</v>
      </c>
      <c r="E137" s="126">
        <v>0</v>
      </c>
      <c r="F137" s="126">
        <v>0</v>
      </c>
      <c r="G137" s="126">
        <v>0</v>
      </c>
      <c r="H137" s="126">
        <v>0</v>
      </c>
      <c r="I137" s="126">
        <v>0</v>
      </c>
      <c r="J137" s="126">
        <v>0</v>
      </c>
      <c r="K137" s="126">
        <v>0</v>
      </c>
      <c r="L137" s="204">
        <v>0</v>
      </c>
      <c r="M137" s="204">
        <v>0</v>
      </c>
      <c r="N137" s="204">
        <v>0</v>
      </c>
      <c r="O137" s="125">
        <f t="shared" si="2"/>
        <v>0</v>
      </c>
    </row>
    <row r="138" spans="1:15" ht="31.5" x14ac:dyDescent="0.25">
      <c r="A138" s="227">
        <v>27</v>
      </c>
      <c r="B138" s="165" t="s">
        <v>53</v>
      </c>
      <c r="C138" s="126">
        <v>0</v>
      </c>
      <c r="D138" s="126">
        <v>76</v>
      </c>
      <c r="E138" s="126">
        <v>0</v>
      </c>
      <c r="F138" s="126">
        <v>0</v>
      </c>
      <c r="G138" s="126">
        <v>0</v>
      </c>
      <c r="H138" s="126">
        <v>0</v>
      </c>
      <c r="I138" s="126">
        <v>0</v>
      </c>
      <c r="J138" s="126">
        <v>0</v>
      </c>
      <c r="K138" s="126">
        <v>45</v>
      </c>
      <c r="L138" s="204">
        <v>0</v>
      </c>
      <c r="M138" s="204">
        <v>68</v>
      </c>
      <c r="N138" s="204">
        <v>0</v>
      </c>
      <c r="O138" s="125">
        <f t="shared" si="2"/>
        <v>189</v>
      </c>
    </row>
    <row r="139" spans="1:15" ht="31.5" x14ac:dyDescent="0.25">
      <c r="A139" s="228">
        <v>28</v>
      </c>
      <c r="B139" s="176" t="s">
        <v>94</v>
      </c>
      <c r="C139" s="133">
        <v>542</v>
      </c>
      <c r="D139" s="133">
        <v>536</v>
      </c>
      <c r="E139" s="133">
        <v>536</v>
      </c>
      <c r="F139" s="133">
        <v>536</v>
      </c>
      <c r="G139" s="133">
        <v>536</v>
      </c>
      <c r="H139" s="133">
        <v>536</v>
      </c>
      <c r="I139" s="133">
        <v>536</v>
      </c>
      <c r="J139" s="133">
        <v>540</v>
      </c>
      <c r="K139" s="133">
        <v>533</v>
      </c>
      <c r="L139" s="205">
        <v>533</v>
      </c>
      <c r="M139" s="205">
        <v>534</v>
      </c>
      <c r="N139" s="205">
        <v>541</v>
      </c>
      <c r="O139" s="132">
        <f>N139</f>
        <v>541</v>
      </c>
    </row>
    <row r="140" spans="1:15" x14ac:dyDescent="0.25"/>
    <row r="141" spans="1:15" x14ac:dyDescent="0.25"/>
    <row r="142" spans="1:15" x14ac:dyDescent="0.25"/>
    <row r="143" spans="1:15" ht="20.25" customHeight="1" x14ac:dyDescent="0.25">
      <c r="A143" s="252" t="s">
        <v>120</v>
      </c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</row>
    <row r="144" spans="1:15" ht="25.5" customHeight="1" x14ac:dyDescent="0.25">
      <c r="A144" s="11" t="s">
        <v>1</v>
      </c>
      <c r="B144" s="75" t="s">
        <v>2</v>
      </c>
      <c r="C144" s="49" t="s">
        <v>60</v>
      </c>
      <c r="D144" s="49" t="s">
        <v>61</v>
      </c>
      <c r="E144" s="49" t="s">
        <v>62</v>
      </c>
      <c r="F144" s="49" t="s">
        <v>63</v>
      </c>
      <c r="G144" s="49" t="s">
        <v>64</v>
      </c>
      <c r="H144" s="49" t="s">
        <v>65</v>
      </c>
      <c r="I144" s="49" t="s">
        <v>66</v>
      </c>
      <c r="J144" s="49" t="s">
        <v>67</v>
      </c>
      <c r="K144" s="49" t="s">
        <v>68</v>
      </c>
      <c r="L144" s="49" t="s">
        <v>69</v>
      </c>
      <c r="M144" s="49" t="s">
        <v>70</v>
      </c>
      <c r="N144" s="49" t="s">
        <v>71</v>
      </c>
      <c r="O144" s="12" t="s">
        <v>3</v>
      </c>
    </row>
    <row r="145" spans="1:15" ht="22.5" customHeight="1" x14ac:dyDescent="0.25">
      <c r="A145" s="221">
        <v>1</v>
      </c>
      <c r="B145" s="165" t="s">
        <v>4</v>
      </c>
      <c r="C145" s="126">
        <v>66</v>
      </c>
      <c r="D145" s="126">
        <v>71</v>
      </c>
      <c r="E145" s="126">
        <v>43</v>
      </c>
      <c r="F145" s="126">
        <v>0</v>
      </c>
      <c r="G145" s="126">
        <v>0</v>
      </c>
      <c r="H145" s="126">
        <v>0</v>
      </c>
      <c r="I145" s="126">
        <v>0</v>
      </c>
      <c r="J145" s="126">
        <v>45</v>
      </c>
      <c r="K145" s="126">
        <v>100</v>
      </c>
      <c r="L145" s="204">
        <v>88</v>
      </c>
      <c r="M145" s="204">
        <v>71</v>
      </c>
      <c r="N145" s="204">
        <v>45</v>
      </c>
      <c r="O145" s="125">
        <f>C145+D145+E145+F145+G145+H145+I145+J145+K145+L145+M145+N145</f>
        <v>529</v>
      </c>
    </row>
    <row r="146" spans="1:15" ht="22.5" customHeight="1" x14ac:dyDescent="0.25">
      <c r="A146" s="221">
        <v>2</v>
      </c>
      <c r="B146" s="165" t="s">
        <v>5</v>
      </c>
      <c r="C146" s="126">
        <v>65</v>
      </c>
      <c r="D146" s="126">
        <v>70</v>
      </c>
      <c r="E146" s="126">
        <v>41</v>
      </c>
      <c r="F146" s="126">
        <v>0</v>
      </c>
      <c r="G146" s="126">
        <v>0</v>
      </c>
      <c r="H146" s="126">
        <v>0</v>
      </c>
      <c r="I146" s="126">
        <v>0</v>
      </c>
      <c r="J146" s="126">
        <v>18</v>
      </c>
      <c r="K146" s="126">
        <v>123</v>
      </c>
      <c r="L146" s="204">
        <v>86</v>
      </c>
      <c r="M146" s="204">
        <v>64</v>
      </c>
      <c r="N146" s="204">
        <v>40</v>
      </c>
      <c r="O146" s="125">
        <f t="shared" ref="O146:O187" si="3">C146+D146+E146+F146+G146+H146+I146+J146+K146+L146+M146+N146</f>
        <v>507</v>
      </c>
    </row>
    <row r="147" spans="1:15" ht="31.5" x14ac:dyDescent="0.25">
      <c r="A147" s="221">
        <v>3</v>
      </c>
      <c r="B147" s="165" t="s">
        <v>7</v>
      </c>
      <c r="C147" s="126">
        <v>2</v>
      </c>
      <c r="D147" s="126">
        <v>7</v>
      </c>
      <c r="E147" s="126">
        <v>9</v>
      </c>
      <c r="F147" s="126">
        <v>0</v>
      </c>
      <c r="G147" s="126">
        <v>0</v>
      </c>
      <c r="H147" s="126">
        <v>0</v>
      </c>
      <c r="I147" s="126">
        <v>0</v>
      </c>
      <c r="J147" s="126">
        <v>0</v>
      </c>
      <c r="K147" s="126">
        <v>2</v>
      </c>
      <c r="L147" s="204">
        <v>12</v>
      </c>
      <c r="M147" s="204">
        <v>10</v>
      </c>
      <c r="N147" s="204">
        <v>9</v>
      </c>
      <c r="O147" s="125">
        <f t="shared" si="3"/>
        <v>51</v>
      </c>
    </row>
    <row r="148" spans="1:15" ht="23.25" customHeight="1" x14ac:dyDescent="0.25">
      <c r="A148" s="221">
        <v>4</v>
      </c>
      <c r="B148" s="165" t="s">
        <v>8</v>
      </c>
      <c r="C148" s="126">
        <v>5</v>
      </c>
      <c r="D148" s="126">
        <v>6</v>
      </c>
      <c r="E148" s="126">
        <v>3</v>
      </c>
      <c r="F148" s="126">
        <v>0</v>
      </c>
      <c r="G148" s="126">
        <v>0</v>
      </c>
      <c r="H148" s="126">
        <v>0</v>
      </c>
      <c r="I148" s="126">
        <v>0</v>
      </c>
      <c r="J148" s="126">
        <v>3</v>
      </c>
      <c r="K148" s="126">
        <v>12</v>
      </c>
      <c r="L148" s="204">
        <v>7</v>
      </c>
      <c r="M148" s="204">
        <v>4</v>
      </c>
      <c r="N148" s="204">
        <v>2</v>
      </c>
      <c r="O148" s="125">
        <f t="shared" si="3"/>
        <v>42</v>
      </c>
    </row>
    <row r="149" spans="1:15" ht="23.25" customHeight="1" x14ac:dyDescent="0.25">
      <c r="A149" s="221">
        <v>5</v>
      </c>
      <c r="B149" s="165" t="s">
        <v>9</v>
      </c>
      <c r="C149" s="126">
        <v>6</v>
      </c>
      <c r="D149" s="126">
        <v>1</v>
      </c>
      <c r="E149" s="126">
        <v>2</v>
      </c>
      <c r="F149" s="126">
        <v>0</v>
      </c>
      <c r="G149" s="126">
        <v>0</v>
      </c>
      <c r="H149" s="126">
        <v>0</v>
      </c>
      <c r="I149" s="126">
        <v>0</v>
      </c>
      <c r="J149" s="126">
        <v>0</v>
      </c>
      <c r="K149" s="126">
        <v>3</v>
      </c>
      <c r="L149" s="204">
        <v>6</v>
      </c>
      <c r="M149" s="204">
        <v>9</v>
      </c>
      <c r="N149" s="204">
        <v>3</v>
      </c>
      <c r="O149" s="125">
        <f t="shared" si="3"/>
        <v>30</v>
      </c>
    </row>
    <row r="150" spans="1:15" ht="23.25" customHeight="1" x14ac:dyDescent="0.25">
      <c r="A150" s="221">
        <v>6</v>
      </c>
      <c r="B150" s="165" t="s">
        <v>10</v>
      </c>
      <c r="C150" s="126">
        <v>0</v>
      </c>
      <c r="D150" s="126">
        <v>1</v>
      </c>
      <c r="E150" s="126">
        <v>5</v>
      </c>
      <c r="F150" s="126">
        <v>0</v>
      </c>
      <c r="G150" s="126">
        <v>0</v>
      </c>
      <c r="H150" s="126">
        <v>0</v>
      </c>
      <c r="I150" s="126">
        <v>0</v>
      </c>
      <c r="J150" s="126">
        <v>0</v>
      </c>
      <c r="K150" s="126">
        <v>0</v>
      </c>
      <c r="L150" s="204">
        <v>1</v>
      </c>
      <c r="M150" s="204">
        <v>1</v>
      </c>
      <c r="N150" s="204">
        <v>4</v>
      </c>
      <c r="O150" s="125">
        <f t="shared" si="3"/>
        <v>12</v>
      </c>
    </row>
    <row r="151" spans="1:15" ht="23.25" customHeight="1" x14ac:dyDescent="0.25">
      <c r="A151" s="221">
        <v>7</v>
      </c>
      <c r="B151" s="165" t="s">
        <v>11</v>
      </c>
      <c r="C151" s="126">
        <v>0</v>
      </c>
      <c r="D151" s="126">
        <v>0</v>
      </c>
      <c r="E151" s="126">
        <v>1</v>
      </c>
      <c r="F151" s="126">
        <v>0</v>
      </c>
      <c r="G151" s="126">
        <v>0</v>
      </c>
      <c r="H151" s="126">
        <v>0</v>
      </c>
      <c r="I151" s="126">
        <v>0</v>
      </c>
      <c r="J151" s="126">
        <v>0</v>
      </c>
      <c r="K151" s="126">
        <v>2</v>
      </c>
      <c r="L151" s="204">
        <v>5</v>
      </c>
      <c r="M151" s="204">
        <v>1</v>
      </c>
      <c r="N151" s="204">
        <v>0</v>
      </c>
      <c r="O151" s="125">
        <f t="shared" si="3"/>
        <v>9</v>
      </c>
    </row>
    <row r="152" spans="1:15" ht="23.25" customHeight="1" x14ac:dyDescent="0.25">
      <c r="A152" s="221">
        <v>8</v>
      </c>
      <c r="B152" s="165" t="s">
        <v>12</v>
      </c>
      <c r="C152" s="126">
        <v>104</v>
      </c>
      <c r="D152" s="126">
        <v>93</v>
      </c>
      <c r="E152" s="126">
        <v>79</v>
      </c>
      <c r="F152" s="126">
        <v>0</v>
      </c>
      <c r="G152" s="126">
        <v>0</v>
      </c>
      <c r="H152" s="126">
        <v>0</v>
      </c>
      <c r="I152" s="126">
        <v>0</v>
      </c>
      <c r="J152" s="126">
        <v>23</v>
      </c>
      <c r="K152" s="126">
        <v>89</v>
      </c>
      <c r="L152" s="204">
        <v>136</v>
      </c>
      <c r="M152" s="204">
        <v>108</v>
      </c>
      <c r="N152" s="204">
        <v>63</v>
      </c>
      <c r="O152" s="125">
        <f t="shared" si="3"/>
        <v>695</v>
      </c>
    </row>
    <row r="153" spans="1:15" ht="23.25" customHeight="1" x14ac:dyDescent="0.25">
      <c r="A153" s="221">
        <v>9</v>
      </c>
      <c r="B153" s="165" t="s">
        <v>13</v>
      </c>
      <c r="C153" s="126">
        <v>532</v>
      </c>
      <c r="D153" s="126">
        <v>581</v>
      </c>
      <c r="E153" s="126">
        <v>434</v>
      </c>
      <c r="F153" s="126">
        <v>0</v>
      </c>
      <c r="G153" s="126">
        <v>0</v>
      </c>
      <c r="H153" s="126">
        <v>0</v>
      </c>
      <c r="I153" s="126">
        <v>0</v>
      </c>
      <c r="J153" s="126">
        <v>184</v>
      </c>
      <c r="K153" s="126">
        <v>562</v>
      </c>
      <c r="L153" s="204">
        <v>637</v>
      </c>
      <c r="M153" s="205">
        <v>568</v>
      </c>
      <c r="N153" s="204">
        <v>337</v>
      </c>
      <c r="O153" s="125">
        <f t="shared" si="3"/>
        <v>3835</v>
      </c>
    </row>
    <row r="154" spans="1:15" ht="47.25" x14ac:dyDescent="0.25">
      <c r="A154" s="221">
        <v>10</v>
      </c>
      <c r="B154" s="165" t="s">
        <v>14</v>
      </c>
      <c r="C154" s="126">
        <v>527</v>
      </c>
      <c r="D154" s="126">
        <v>567</v>
      </c>
      <c r="E154" s="126">
        <v>415</v>
      </c>
      <c r="F154" s="126">
        <v>0</v>
      </c>
      <c r="G154" s="126">
        <v>0</v>
      </c>
      <c r="H154" s="126">
        <v>0</v>
      </c>
      <c r="I154" s="126">
        <v>0</v>
      </c>
      <c r="J154" s="126">
        <v>134</v>
      </c>
      <c r="K154" s="126">
        <v>543</v>
      </c>
      <c r="L154" s="204">
        <v>615</v>
      </c>
      <c r="M154" s="204">
        <v>534</v>
      </c>
      <c r="N154" s="205">
        <v>310</v>
      </c>
      <c r="O154" s="125">
        <f t="shared" si="3"/>
        <v>3645</v>
      </c>
    </row>
    <row r="155" spans="1:15" ht="20.25" customHeight="1" x14ac:dyDescent="0.25">
      <c r="A155" s="221">
        <v>11</v>
      </c>
      <c r="B155" s="165" t="s">
        <v>15</v>
      </c>
      <c r="C155" s="133">
        <v>96</v>
      </c>
      <c r="D155" s="133">
        <v>106</v>
      </c>
      <c r="E155" s="133">
        <v>71</v>
      </c>
      <c r="F155" s="133">
        <v>0</v>
      </c>
      <c r="G155" s="133">
        <v>0</v>
      </c>
      <c r="H155" s="133">
        <v>0</v>
      </c>
      <c r="I155" s="133">
        <v>0</v>
      </c>
      <c r="J155" s="133">
        <v>25</v>
      </c>
      <c r="K155" s="133">
        <v>25</v>
      </c>
      <c r="L155" s="205">
        <v>47</v>
      </c>
      <c r="M155" s="204">
        <v>51</v>
      </c>
      <c r="N155" s="204">
        <v>84</v>
      </c>
      <c r="O155" s="125">
        <f t="shared" si="3"/>
        <v>505</v>
      </c>
    </row>
    <row r="156" spans="1:15" ht="38.25" customHeight="1" x14ac:dyDescent="0.25">
      <c r="A156" s="221">
        <v>12</v>
      </c>
      <c r="B156" s="165" t="s">
        <v>21</v>
      </c>
      <c r="C156" s="126">
        <v>457</v>
      </c>
      <c r="D156" s="126">
        <v>352</v>
      </c>
      <c r="E156" s="126">
        <v>431</v>
      </c>
      <c r="F156" s="126">
        <v>0</v>
      </c>
      <c r="G156" s="126">
        <v>0</v>
      </c>
      <c r="H156" s="126">
        <v>0</v>
      </c>
      <c r="I156" s="126">
        <v>0</v>
      </c>
      <c r="J156" s="126">
        <v>49</v>
      </c>
      <c r="K156" s="126">
        <v>944</v>
      </c>
      <c r="L156" s="204">
        <v>1009</v>
      </c>
      <c r="M156" s="205">
        <v>848</v>
      </c>
      <c r="N156" s="204">
        <v>290</v>
      </c>
      <c r="O156" s="125">
        <f t="shared" si="3"/>
        <v>4380</v>
      </c>
    </row>
    <row r="157" spans="1:15" ht="47.25" x14ac:dyDescent="0.25">
      <c r="A157" s="221">
        <v>13</v>
      </c>
      <c r="B157" s="165" t="s">
        <v>22</v>
      </c>
      <c r="C157" s="126">
        <v>45</v>
      </c>
      <c r="D157" s="126">
        <v>53</v>
      </c>
      <c r="E157" s="126">
        <v>40</v>
      </c>
      <c r="F157" s="126">
        <v>0</v>
      </c>
      <c r="G157" s="126">
        <v>0</v>
      </c>
      <c r="H157" s="126">
        <v>0</v>
      </c>
      <c r="I157" s="126">
        <v>0</v>
      </c>
      <c r="J157" s="126">
        <v>3</v>
      </c>
      <c r="K157" s="126">
        <v>27</v>
      </c>
      <c r="L157" s="204">
        <v>56</v>
      </c>
      <c r="M157" s="204">
        <v>61</v>
      </c>
      <c r="N157" s="204">
        <v>27</v>
      </c>
      <c r="O157" s="125">
        <f t="shared" si="3"/>
        <v>312</v>
      </c>
    </row>
    <row r="158" spans="1:15" ht="25.5" customHeight="1" x14ac:dyDescent="0.25">
      <c r="A158" s="221">
        <v>14</v>
      </c>
      <c r="B158" s="165" t="s">
        <v>23</v>
      </c>
      <c r="C158" s="133">
        <v>36</v>
      </c>
      <c r="D158" s="133">
        <v>18</v>
      </c>
      <c r="E158" s="133">
        <v>48</v>
      </c>
      <c r="F158" s="133">
        <v>0</v>
      </c>
      <c r="G158" s="133">
        <v>0</v>
      </c>
      <c r="H158" s="133">
        <v>0</v>
      </c>
      <c r="I158" s="133">
        <v>0</v>
      </c>
      <c r="J158" s="133">
        <v>0</v>
      </c>
      <c r="K158" s="133">
        <v>28</v>
      </c>
      <c r="L158" s="205">
        <v>27</v>
      </c>
      <c r="M158" s="205">
        <v>12</v>
      </c>
      <c r="N158" s="205">
        <v>16</v>
      </c>
      <c r="O158" s="125">
        <f t="shared" si="3"/>
        <v>185</v>
      </c>
    </row>
    <row r="159" spans="1:15" ht="25.5" customHeight="1" x14ac:dyDescent="0.25">
      <c r="A159" s="221"/>
      <c r="B159" s="166" t="s">
        <v>24</v>
      </c>
      <c r="C159" s="126">
        <v>16</v>
      </c>
      <c r="D159" s="126">
        <v>8</v>
      </c>
      <c r="E159" s="126">
        <v>30</v>
      </c>
      <c r="F159" s="126">
        <v>0</v>
      </c>
      <c r="G159" s="126">
        <v>0</v>
      </c>
      <c r="H159" s="126">
        <v>0</v>
      </c>
      <c r="I159" s="126">
        <v>0</v>
      </c>
      <c r="J159" s="126">
        <v>0</v>
      </c>
      <c r="K159" s="126">
        <v>17</v>
      </c>
      <c r="L159" s="204">
        <v>15</v>
      </c>
      <c r="M159" s="204">
        <v>6</v>
      </c>
      <c r="N159" s="204">
        <v>7</v>
      </c>
      <c r="O159" s="125">
        <f t="shared" si="3"/>
        <v>99</v>
      </c>
    </row>
    <row r="160" spans="1:15" ht="25.5" customHeight="1" x14ac:dyDescent="0.25">
      <c r="A160" s="221"/>
      <c r="B160" s="166" t="s">
        <v>25</v>
      </c>
      <c r="C160" s="126">
        <v>20</v>
      </c>
      <c r="D160" s="126">
        <v>10</v>
      </c>
      <c r="E160" s="126">
        <v>18</v>
      </c>
      <c r="F160" s="126">
        <v>0</v>
      </c>
      <c r="G160" s="126">
        <v>0</v>
      </c>
      <c r="H160" s="126">
        <v>0</v>
      </c>
      <c r="I160" s="126">
        <v>0</v>
      </c>
      <c r="J160" s="126">
        <v>0</v>
      </c>
      <c r="K160" s="126">
        <v>11</v>
      </c>
      <c r="L160" s="204">
        <v>12</v>
      </c>
      <c r="M160" s="204">
        <v>6</v>
      </c>
      <c r="N160" s="204">
        <v>9</v>
      </c>
      <c r="O160" s="125">
        <f t="shared" si="3"/>
        <v>86</v>
      </c>
    </row>
    <row r="161" spans="1:15" ht="31.5" x14ac:dyDescent="0.25">
      <c r="A161" s="221">
        <v>15</v>
      </c>
      <c r="B161" s="165" t="s">
        <v>28</v>
      </c>
      <c r="C161" s="126">
        <v>1</v>
      </c>
      <c r="D161" s="126">
        <v>1</v>
      </c>
      <c r="E161" s="126">
        <v>2</v>
      </c>
      <c r="F161" s="126">
        <v>0</v>
      </c>
      <c r="G161" s="126">
        <v>0</v>
      </c>
      <c r="H161" s="126">
        <v>0</v>
      </c>
      <c r="I161" s="126">
        <v>0</v>
      </c>
      <c r="J161" s="126">
        <v>0</v>
      </c>
      <c r="K161" s="126">
        <v>1</v>
      </c>
      <c r="L161" s="204">
        <v>1</v>
      </c>
      <c r="M161" s="204">
        <v>1</v>
      </c>
      <c r="N161" s="204">
        <v>1</v>
      </c>
      <c r="O161" s="125">
        <f t="shared" si="3"/>
        <v>8</v>
      </c>
    </row>
    <row r="162" spans="1:15" ht="23.25" customHeight="1" x14ac:dyDescent="0.25">
      <c r="A162" s="221">
        <v>16</v>
      </c>
      <c r="B162" s="165" t="s">
        <v>100</v>
      </c>
      <c r="C162" s="126">
        <v>4</v>
      </c>
      <c r="D162" s="126">
        <v>3</v>
      </c>
      <c r="E162" s="126">
        <v>3</v>
      </c>
      <c r="F162" s="126">
        <v>0</v>
      </c>
      <c r="G162" s="126">
        <v>0</v>
      </c>
      <c r="H162" s="126">
        <v>0</v>
      </c>
      <c r="I162" s="126">
        <v>0</v>
      </c>
      <c r="J162" s="126">
        <v>0</v>
      </c>
      <c r="K162" s="126">
        <v>5</v>
      </c>
      <c r="L162" s="204">
        <v>5</v>
      </c>
      <c r="M162" s="204">
        <v>2</v>
      </c>
      <c r="N162" s="204">
        <v>2</v>
      </c>
      <c r="O162" s="125">
        <f t="shared" si="3"/>
        <v>24</v>
      </c>
    </row>
    <row r="163" spans="1:15" ht="31.5" x14ac:dyDescent="0.25">
      <c r="A163" s="221">
        <v>17</v>
      </c>
      <c r="B163" s="165" t="s">
        <v>30</v>
      </c>
      <c r="C163" s="126">
        <v>2</v>
      </c>
      <c r="D163" s="126">
        <v>2</v>
      </c>
      <c r="E163" s="126">
        <v>1</v>
      </c>
      <c r="F163" s="126">
        <v>0</v>
      </c>
      <c r="G163" s="126">
        <v>0</v>
      </c>
      <c r="H163" s="126">
        <v>0</v>
      </c>
      <c r="I163" s="126">
        <v>0</v>
      </c>
      <c r="J163" s="126">
        <v>0</v>
      </c>
      <c r="K163" s="126">
        <v>0</v>
      </c>
      <c r="L163" s="204">
        <v>0</v>
      </c>
      <c r="M163" s="204">
        <v>1</v>
      </c>
      <c r="N163" s="204">
        <v>0</v>
      </c>
      <c r="O163" s="125">
        <f t="shared" si="3"/>
        <v>6</v>
      </c>
    </row>
    <row r="164" spans="1:15" ht="31.5" x14ac:dyDescent="0.25">
      <c r="A164" s="221">
        <v>18</v>
      </c>
      <c r="B164" s="165" t="s">
        <v>31</v>
      </c>
      <c r="C164" s="126">
        <v>0</v>
      </c>
      <c r="D164" s="126">
        <v>1</v>
      </c>
      <c r="E164" s="126">
        <v>2</v>
      </c>
      <c r="F164" s="126">
        <v>0</v>
      </c>
      <c r="G164" s="126">
        <v>0</v>
      </c>
      <c r="H164" s="126">
        <v>0</v>
      </c>
      <c r="I164" s="126">
        <v>0</v>
      </c>
      <c r="J164" s="126">
        <v>0</v>
      </c>
      <c r="K164" s="126">
        <v>3</v>
      </c>
      <c r="L164" s="204">
        <v>1</v>
      </c>
      <c r="M164" s="204">
        <v>0</v>
      </c>
      <c r="N164" s="204">
        <v>0</v>
      </c>
      <c r="O164" s="125">
        <f t="shared" si="3"/>
        <v>7</v>
      </c>
    </row>
    <row r="165" spans="1:15" ht="31.5" x14ac:dyDescent="0.25">
      <c r="A165" s="221">
        <v>19</v>
      </c>
      <c r="B165" s="165" t="s">
        <v>32</v>
      </c>
      <c r="C165" s="133">
        <v>0</v>
      </c>
      <c r="D165" s="133">
        <v>1</v>
      </c>
      <c r="E165" s="133">
        <v>0</v>
      </c>
      <c r="F165" s="133">
        <v>0</v>
      </c>
      <c r="G165" s="133">
        <v>0</v>
      </c>
      <c r="H165" s="133">
        <v>0</v>
      </c>
      <c r="I165" s="133">
        <v>0</v>
      </c>
      <c r="J165" s="133">
        <v>0</v>
      </c>
      <c r="K165" s="133">
        <v>0</v>
      </c>
      <c r="L165" s="205">
        <v>1</v>
      </c>
      <c r="M165" s="205">
        <v>2</v>
      </c>
      <c r="N165" s="205">
        <v>3</v>
      </c>
      <c r="O165" s="125">
        <f t="shared" si="3"/>
        <v>7</v>
      </c>
    </row>
    <row r="166" spans="1:15" ht="19.5" customHeight="1" x14ac:dyDescent="0.25">
      <c r="A166" s="221"/>
      <c r="B166" s="166" t="s">
        <v>33</v>
      </c>
      <c r="C166" s="126">
        <v>0</v>
      </c>
      <c r="D166" s="126">
        <v>0</v>
      </c>
      <c r="E166" s="126">
        <v>0</v>
      </c>
      <c r="F166" s="126">
        <v>0</v>
      </c>
      <c r="G166" s="126">
        <v>0</v>
      </c>
      <c r="H166" s="126">
        <v>0</v>
      </c>
      <c r="I166" s="126">
        <v>0</v>
      </c>
      <c r="J166" s="126">
        <v>0</v>
      </c>
      <c r="K166" s="126">
        <v>0</v>
      </c>
      <c r="L166" s="204">
        <v>1</v>
      </c>
      <c r="M166" s="204">
        <v>1</v>
      </c>
      <c r="N166" s="204">
        <v>0</v>
      </c>
      <c r="O166" s="125">
        <f t="shared" si="3"/>
        <v>2</v>
      </c>
    </row>
    <row r="167" spans="1:15" ht="19.5" customHeight="1" x14ac:dyDescent="0.25">
      <c r="A167" s="221"/>
      <c r="B167" s="166" t="s">
        <v>34</v>
      </c>
      <c r="C167" s="126">
        <v>0</v>
      </c>
      <c r="D167" s="126">
        <v>0</v>
      </c>
      <c r="E167" s="126">
        <v>0</v>
      </c>
      <c r="F167" s="126">
        <v>0</v>
      </c>
      <c r="G167" s="126">
        <v>0</v>
      </c>
      <c r="H167" s="126">
        <v>0</v>
      </c>
      <c r="I167" s="126">
        <v>0</v>
      </c>
      <c r="J167" s="126">
        <v>0</v>
      </c>
      <c r="K167" s="126">
        <v>0</v>
      </c>
      <c r="L167" s="204">
        <v>0</v>
      </c>
      <c r="M167" s="204">
        <v>0</v>
      </c>
      <c r="N167" s="204">
        <v>1</v>
      </c>
      <c r="O167" s="125">
        <f t="shared" si="3"/>
        <v>1</v>
      </c>
    </row>
    <row r="168" spans="1:15" ht="19.5" customHeight="1" x14ac:dyDescent="0.25">
      <c r="A168" s="221"/>
      <c r="B168" s="166" t="s">
        <v>35</v>
      </c>
      <c r="C168" s="126">
        <v>0</v>
      </c>
      <c r="D168" s="126">
        <v>1</v>
      </c>
      <c r="E168" s="126">
        <v>0</v>
      </c>
      <c r="F168" s="126">
        <v>0</v>
      </c>
      <c r="G168" s="126">
        <v>0</v>
      </c>
      <c r="H168" s="126">
        <v>0</v>
      </c>
      <c r="I168" s="126">
        <v>0</v>
      </c>
      <c r="J168" s="126">
        <v>0</v>
      </c>
      <c r="K168" s="126">
        <v>0</v>
      </c>
      <c r="L168" s="204">
        <v>0</v>
      </c>
      <c r="M168" s="205">
        <v>1</v>
      </c>
      <c r="N168" s="204">
        <v>2</v>
      </c>
      <c r="O168" s="125">
        <f t="shared" si="3"/>
        <v>4</v>
      </c>
    </row>
    <row r="169" spans="1:15" ht="19.5" customHeight="1" x14ac:dyDescent="0.25">
      <c r="A169" s="221">
        <v>20</v>
      </c>
      <c r="B169" s="165" t="s">
        <v>36</v>
      </c>
      <c r="C169" s="126">
        <v>0</v>
      </c>
      <c r="D169" s="126">
        <v>0</v>
      </c>
      <c r="E169" s="126">
        <v>0</v>
      </c>
      <c r="F169" s="126">
        <v>0</v>
      </c>
      <c r="G169" s="126">
        <v>0</v>
      </c>
      <c r="H169" s="126">
        <v>0</v>
      </c>
      <c r="I169" s="126">
        <v>0</v>
      </c>
      <c r="J169" s="126">
        <v>0</v>
      </c>
      <c r="K169" s="126">
        <v>1</v>
      </c>
      <c r="L169" s="204">
        <v>2</v>
      </c>
      <c r="M169" s="204">
        <v>0</v>
      </c>
      <c r="N169" s="205">
        <v>2</v>
      </c>
      <c r="O169" s="125">
        <f t="shared" si="3"/>
        <v>5</v>
      </c>
    </row>
    <row r="170" spans="1:15" ht="19.5" customHeight="1" x14ac:dyDescent="0.25">
      <c r="A170" s="221">
        <v>21</v>
      </c>
      <c r="B170" s="165" t="s">
        <v>37</v>
      </c>
      <c r="C170" s="133">
        <v>2</v>
      </c>
      <c r="D170" s="133">
        <v>1</v>
      </c>
      <c r="E170" s="133">
        <v>1</v>
      </c>
      <c r="F170" s="133">
        <v>0</v>
      </c>
      <c r="G170" s="133">
        <v>0</v>
      </c>
      <c r="H170" s="133">
        <v>0</v>
      </c>
      <c r="I170" s="133">
        <v>0</v>
      </c>
      <c r="J170" s="133">
        <v>0</v>
      </c>
      <c r="K170" s="133">
        <v>1</v>
      </c>
      <c r="L170" s="205">
        <v>1</v>
      </c>
      <c r="M170" s="204">
        <v>1</v>
      </c>
      <c r="N170" s="204">
        <v>2</v>
      </c>
      <c r="O170" s="125">
        <f t="shared" si="3"/>
        <v>9</v>
      </c>
    </row>
    <row r="171" spans="1:15" ht="19.5" customHeight="1" x14ac:dyDescent="0.25">
      <c r="A171" s="221"/>
      <c r="B171" s="166" t="s">
        <v>38</v>
      </c>
      <c r="C171" s="126">
        <v>0</v>
      </c>
      <c r="D171" s="126">
        <v>0</v>
      </c>
      <c r="E171" s="126">
        <v>0</v>
      </c>
      <c r="F171" s="126">
        <v>0</v>
      </c>
      <c r="G171" s="126">
        <v>0</v>
      </c>
      <c r="H171" s="126">
        <v>0</v>
      </c>
      <c r="I171" s="126">
        <v>0</v>
      </c>
      <c r="J171" s="126">
        <v>0</v>
      </c>
      <c r="K171" s="126">
        <v>0</v>
      </c>
      <c r="L171" s="204">
        <v>1</v>
      </c>
      <c r="M171" s="204">
        <v>0</v>
      </c>
      <c r="N171" s="204">
        <v>1</v>
      </c>
      <c r="O171" s="125">
        <f t="shared" si="3"/>
        <v>2</v>
      </c>
    </row>
    <row r="172" spans="1:15" ht="19.5" customHeight="1" x14ac:dyDescent="0.25">
      <c r="A172" s="221"/>
      <c r="B172" s="166" t="s">
        <v>39</v>
      </c>
      <c r="C172" s="126">
        <v>2</v>
      </c>
      <c r="D172" s="126">
        <v>1</v>
      </c>
      <c r="E172" s="126">
        <v>1</v>
      </c>
      <c r="F172" s="126">
        <v>0</v>
      </c>
      <c r="G172" s="126">
        <v>0</v>
      </c>
      <c r="H172" s="126">
        <v>0</v>
      </c>
      <c r="I172" s="126">
        <v>0</v>
      </c>
      <c r="J172" s="126">
        <v>0</v>
      </c>
      <c r="K172" s="126">
        <v>1</v>
      </c>
      <c r="L172" s="204">
        <v>0</v>
      </c>
      <c r="M172" s="204">
        <v>1</v>
      </c>
      <c r="N172" s="204">
        <v>1</v>
      </c>
      <c r="O172" s="125">
        <f t="shared" si="3"/>
        <v>7</v>
      </c>
    </row>
    <row r="173" spans="1:15" ht="19.5" customHeight="1" x14ac:dyDescent="0.25">
      <c r="A173" s="221">
        <v>22</v>
      </c>
      <c r="B173" s="165" t="s">
        <v>40</v>
      </c>
      <c r="C173" s="126">
        <v>0</v>
      </c>
      <c r="D173" s="126">
        <v>9</v>
      </c>
      <c r="E173" s="126">
        <v>0</v>
      </c>
      <c r="F173" s="126">
        <v>0</v>
      </c>
      <c r="G173" s="126">
        <v>0</v>
      </c>
      <c r="H173" s="126">
        <v>0</v>
      </c>
      <c r="I173" s="126">
        <v>0</v>
      </c>
      <c r="J173" s="126">
        <v>0</v>
      </c>
      <c r="K173" s="126">
        <v>0</v>
      </c>
      <c r="L173" s="204">
        <v>0</v>
      </c>
      <c r="M173" s="204">
        <v>1</v>
      </c>
      <c r="N173" s="204">
        <v>0</v>
      </c>
      <c r="O173" s="125">
        <f t="shared" si="3"/>
        <v>10</v>
      </c>
    </row>
    <row r="174" spans="1:15" ht="19.5" customHeight="1" x14ac:dyDescent="0.25">
      <c r="A174" s="221">
        <v>23</v>
      </c>
      <c r="B174" s="165" t="s">
        <v>41</v>
      </c>
      <c r="C174" s="126">
        <v>0</v>
      </c>
      <c r="D174" s="126">
        <v>0</v>
      </c>
      <c r="E174" s="126">
        <v>0</v>
      </c>
      <c r="F174" s="126">
        <v>0</v>
      </c>
      <c r="G174" s="126">
        <v>0</v>
      </c>
      <c r="H174" s="126">
        <v>0</v>
      </c>
      <c r="I174" s="126">
        <v>0</v>
      </c>
      <c r="J174" s="126">
        <v>0</v>
      </c>
      <c r="K174" s="126">
        <v>1</v>
      </c>
      <c r="L174" s="204">
        <v>0</v>
      </c>
      <c r="M174" s="204">
        <v>1</v>
      </c>
      <c r="N174" s="204">
        <v>0</v>
      </c>
      <c r="O174" s="125">
        <f t="shared" si="3"/>
        <v>2</v>
      </c>
    </row>
    <row r="175" spans="1:15" ht="19.5" customHeight="1" x14ac:dyDescent="0.25">
      <c r="A175" s="221">
        <v>24</v>
      </c>
      <c r="B175" s="165" t="s">
        <v>42</v>
      </c>
      <c r="C175" s="126">
        <v>16</v>
      </c>
      <c r="D175" s="126">
        <v>19</v>
      </c>
      <c r="E175" s="126">
        <v>9</v>
      </c>
      <c r="F175" s="126">
        <v>0</v>
      </c>
      <c r="G175" s="126">
        <v>0</v>
      </c>
      <c r="H175" s="126">
        <v>0</v>
      </c>
      <c r="I175" s="126">
        <v>0</v>
      </c>
      <c r="J175" s="126">
        <v>0</v>
      </c>
      <c r="K175" s="126">
        <v>18</v>
      </c>
      <c r="L175" s="204">
        <v>23</v>
      </c>
      <c r="M175" s="204">
        <v>21</v>
      </c>
      <c r="N175" s="204">
        <v>19</v>
      </c>
      <c r="O175" s="125">
        <f t="shared" si="3"/>
        <v>125</v>
      </c>
    </row>
    <row r="176" spans="1:15" ht="47.25" x14ac:dyDescent="0.25">
      <c r="A176" s="221">
        <v>25</v>
      </c>
      <c r="B176" s="165" t="s">
        <v>101</v>
      </c>
      <c r="C176" s="126">
        <v>10</v>
      </c>
      <c r="D176" s="126">
        <v>26</v>
      </c>
      <c r="E176" s="126">
        <v>19</v>
      </c>
      <c r="F176" s="126">
        <v>0</v>
      </c>
      <c r="G176" s="126">
        <v>0</v>
      </c>
      <c r="H176" s="126">
        <v>0</v>
      </c>
      <c r="I176" s="126">
        <v>0</v>
      </c>
      <c r="J176" s="126">
        <v>0</v>
      </c>
      <c r="K176" s="126">
        <v>64</v>
      </c>
      <c r="L176" s="204">
        <v>18</v>
      </c>
      <c r="M176" s="204">
        <v>21</v>
      </c>
      <c r="N176" s="204">
        <v>15</v>
      </c>
      <c r="O176" s="125">
        <f t="shared" si="3"/>
        <v>173</v>
      </c>
    </row>
    <row r="177" spans="1:15" x14ac:dyDescent="0.25">
      <c r="A177" s="221"/>
      <c r="B177" s="166" t="s">
        <v>44</v>
      </c>
      <c r="C177" s="126">
        <v>1</v>
      </c>
      <c r="D177" s="126">
        <v>0</v>
      </c>
      <c r="E177" s="126">
        <v>1</v>
      </c>
      <c r="F177" s="126">
        <v>0</v>
      </c>
      <c r="G177" s="126">
        <v>0</v>
      </c>
      <c r="H177" s="126">
        <v>0</v>
      </c>
      <c r="I177" s="126">
        <v>0</v>
      </c>
      <c r="J177" s="126">
        <v>0</v>
      </c>
      <c r="K177" s="126">
        <v>2</v>
      </c>
      <c r="L177" s="204">
        <v>1</v>
      </c>
      <c r="M177" s="204">
        <v>2</v>
      </c>
      <c r="N177" s="204">
        <v>0</v>
      </c>
      <c r="O177" s="125">
        <f t="shared" si="3"/>
        <v>7</v>
      </c>
    </row>
    <row r="178" spans="1:15" x14ac:dyDescent="0.25">
      <c r="A178" s="221"/>
      <c r="B178" s="166" t="s">
        <v>45</v>
      </c>
      <c r="C178" s="126">
        <v>0</v>
      </c>
      <c r="D178" s="126">
        <v>0</v>
      </c>
      <c r="E178" s="126">
        <v>0</v>
      </c>
      <c r="F178" s="126">
        <v>0</v>
      </c>
      <c r="G178" s="126">
        <v>0</v>
      </c>
      <c r="H178" s="126">
        <v>0</v>
      </c>
      <c r="I178" s="126">
        <v>0</v>
      </c>
      <c r="J178" s="126">
        <v>0</v>
      </c>
      <c r="K178" s="126">
        <v>0</v>
      </c>
      <c r="L178" s="204">
        <v>0</v>
      </c>
      <c r="M178" s="204">
        <v>0</v>
      </c>
      <c r="N178" s="204">
        <v>0</v>
      </c>
      <c r="O178" s="125">
        <f t="shared" si="3"/>
        <v>0</v>
      </c>
    </row>
    <row r="179" spans="1:15" x14ac:dyDescent="0.25">
      <c r="A179" s="221"/>
      <c r="B179" s="166" t="s">
        <v>46</v>
      </c>
      <c r="C179" s="126">
        <v>0</v>
      </c>
      <c r="D179" s="126">
        <v>0</v>
      </c>
      <c r="E179" s="126">
        <v>0</v>
      </c>
      <c r="F179" s="126">
        <v>0</v>
      </c>
      <c r="G179" s="126">
        <v>0</v>
      </c>
      <c r="H179" s="126">
        <v>0</v>
      </c>
      <c r="I179" s="126">
        <v>0</v>
      </c>
      <c r="J179" s="126">
        <v>0</v>
      </c>
      <c r="K179" s="126">
        <v>0</v>
      </c>
      <c r="L179" s="204">
        <v>0</v>
      </c>
      <c r="M179" s="204">
        <v>0</v>
      </c>
      <c r="N179" s="204">
        <v>0</v>
      </c>
      <c r="O179" s="125">
        <f t="shared" si="3"/>
        <v>0</v>
      </c>
    </row>
    <row r="180" spans="1:15" x14ac:dyDescent="0.25">
      <c r="A180" s="221"/>
      <c r="B180" s="166" t="s">
        <v>47</v>
      </c>
      <c r="C180" s="126">
        <v>0</v>
      </c>
      <c r="D180" s="126">
        <v>0</v>
      </c>
      <c r="E180" s="126">
        <v>0</v>
      </c>
      <c r="F180" s="126">
        <v>0</v>
      </c>
      <c r="G180" s="126">
        <v>0</v>
      </c>
      <c r="H180" s="126">
        <v>0</v>
      </c>
      <c r="I180" s="126">
        <v>0</v>
      </c>
      <c r="J180" s="126">
        <v>0</v>
      </c>
      <c r="K180" s="126">
        <v>1</v>
      </c>
      <c r="L180" s="204">
        <v>1</v>
      </c>
      <c r="M180" s="204">
        <v>0</v>
      </c>
      <c r="N180" s="204">
        <v>0</v>
      </c>
      <c r="O180" s="125">
        <f t="shared" si="3"/>
        <v>2</v>
      </c>
    </row>
    <row r="181" spans="1:15" x14ac:dyDescent="0.25">
      <c r="A181" s="221"/>
      <c r="B181" s="166" t="s">
        <v>48</v>
      </c>
      <c r="C181" s="126">
        <v>1</v>
      </c>
      <c r="D181" s="126">
        <v>1</v>
      </c>
      <c r="E181" s="126">
        <v>1</v>
      </c>
      <c r="F181" s="126">
        <v>0</v>
      </c>
      <c r="G181" s="126">
        <v>0</v>
      </c>
      <c r="H181" s="126">
        <v>0</v>
      </c>
      <c r="I181" s="126">
        <v>0</v>
      </c>
      <c r="J181" s="126">
        <v>0</v>
      </c>
      <c r="K181" s="126">
        <v>2</v>
      </c>
      <c r="L181" s="204">
        <v>2</v>
      </c>
      <c r="M181" s="204">
        <v>2</v>
      </c>
      <c r="N181" s="204">
        <v>2</v>
      </c>
      <c r="O181" s="125">
        <f t="shared" si="3"/>
        <v>11</v>
      </c>
    </row>
    <row r="182" spans="1:15" x14ac:dyDescent="0.25">
      <c r="A182" s="221"/>
      <c r="B182" s="166" t="s">
        <v>49</v>
      </c>
      <c r="C182" s="126">
        <v>0</v>
      </c>
      <c r="D182" s="126">
        <v>1</v>
      </c>
      <c r="E182" s="126">
        <v>0</v>
      </c>
      <c r="F182" s="126">
        <v>0</v>
      </c>
      <c r="G182" s="126">
        <v>0</v>
      </c>
      <c r="H182" s="126">
        <v>0</v>
      </c>
      <c r="I182" s="126">
        <v>0</v>
      </c>
      <c r="J182" s="126">
        <v>0</v>
      </c>
      <c r="K182" s="126">
        <v>0</v>
      </c>
      <c r="L182" s="204">
        <v>0</v>
      </c>
      <c r="M182" s="204">
        <v>0</v>
      </c>
      <c r="N182" s="204">
        <v>0</v>
      </c>
      <c r="O182" s="125">
        <f t="shared" si="3"/>
        <v>1</v>
      </c>
    </row>
    <row r="183" spans="1:15" x14ac:dyDescent="0.25">
      <c r="A183" s="221"/>
      <c r="B183" s="166" t="s">
        <v>50</v>
      </c>
      <c r="C183" s="126">
        <v>5</v>
      </c>
      <c r="D183" s="126">
        <v>12</v>
      </c>
      <c r="E183" s="126">
        <v>9</v>
      </c>
      <c r="F183" s="126">
        <v>0</v>
      </c>
      <c r="G183" s="126">
        <v>0</v>
      </c>
      <c r="H183" s="126">
        <v>0</v>
      </c>
      <c r="I183" s="126">
        <v>0</v>
      </c>
      <c r="J183" s="126">
        <v>0</v>
      </c>
      <c r="K183" s="126">
        <v>33</v>
      </c>
      <c r="L183" s="204">
        <v>6</v>
      </c>
      <c r="M183" s="204">
        <v>9</v>
      </c>
      <c r="N183" s="204">
        <v>4</v>
      </c>
      <c r="O183" s="125">
        <f t="shared" si="3"/>
        <v>78</v>
      </c>
    </row>
    <row r="184" spans="1:15" x14ac:dyDescent="0.25">
      <c r="A184" s="221"/>
      <c r="B184" s="166" t="s">
        <v>51</v>
      </c>
      <c r="C184" s="126">
        <v>2</v>
      </c>
      <c r="D184" s="126">
        <v>12</v>
      </c>
      <c r="E184" s="126">
        <v>6</v>
      </c>
      <c r="F184" s="126">
        <v>0</v>
      </c>
      <c r="G184" s="126">
        <v>0</v>
      </c>
      <c r="H184" s="126">
        <v>0</v>
      </c>
      <c r="I184" s="126">
        <v>0</v>
      </c>
      <c r="J184" s="126">
        <v>0</v>
      </c>
      <c r="K184" s="126">
        <v>23</v>
      </c>
      <c r="L184" s="204">
        <v>7</v>
      </c>
      <c r="M184" s="204">
        <v>8</v>
      </c>
      <c r="N184" s="204">
        <v>8</v>
      </c>
      <c r="O184" s="125">
        <f t="shared" si="3"/>
        <v>66</v>
      </c>
    </row>
    <row r="185" spans="1:15" ht="47.25" x14ac:dyDescent="0.25">
      <c r="A185" s="221">
        <v>26</v>
      </c>
      <c r="B185" s="165" t="s">
        <v>102</v>
      </c>
      <c r="C185" s="126">
        <v>0</v>
      </c>
      <c r="D185" s="126">
        <v>0</v>
      </c>
      <c r="E185" s="126">
        <v>0</v>
      </c>
      <c r="F185" s="126">
        <v>0</v>
      </c>
      <c r="G185" s="126">
        <v>0</v>
      </c>
      <c r="H185" s="126">
        <v>0</v>
      </c>
      <c r="I185" s="126">
        <v>0</v>
      </c>
      <c r="J185" s="126">
        <v>0</v>
      </c>
      <c r="K185" s="126">
        <v>1</v>
      </c>
      <c r="L185" s="204">
        <v>0</v>
      </c>
      <c r="M185" s="204">
        <v>0</v>
      </c>
      <c r="N185" s="204">
        <v>0</v>
      </c>
      <c r="O185" s="125">
        <f t="shared" si="3"/>
        <v>1</v>
      </c>
    </row>
    <row r="186" spans="1:15" ht="31.5" x14ac:dyDescent="0.25">
      <c r="A186" s="221">
        <v>27</v>
      </c>
      <c r="B186" s="165" t="s">
        <v>103</v>
      </c>
      <c r="C186" s="126">
        <v>18</v>
      </c>
      <c r="D186" s="126">
        <v>9</v>
      </c>
      <c r="E186" s="126">
        <v>5</v>
      </c>
      <c r="F186" s="126">
        <v>0</v>
      </c>
      <c r="G186" s="126">
        <v>0</v>
      </c>
      <c r="H186" s="126">
        <v>0</v>
      </c>
      <c r="I186" s="126">
        <v>0</v>
      </c>
      <c r="J186" s="126">
        <v>5</v>
      </c>
      <c r="K186" s="126">
        <v>6</v>
      </c>
      <c r="L186" s="204">
        <v>5</v>
      </c>
      <c r="M186" s="204">
        <v>4</v>
      </c>
      <c r="N186" s="204">
        <v>7</v>
      </c>
      <c r="O186" s="125">
        <f t="shared" si="3"/>
        <v>59</v>
      </c>
    </row>
    <row r="187" spans="1:15" ht="31.5" x14ac:dyDescent="0.25">
      <c r="A187" s="221">
        <v>28</v>
      </c>
      <c r="B187" s="165" t="s">
        <v>53</v>
      </c>
      <c r="C187" s="126">
        <v>0</v>
      </c>
      <c r="D187" s="126">
        <v>187</v>
      </c>
      <c r="E187" s="126">
        <v>0</v>
      </c>
      <c r="F187" s="126">
        <v>0</v>
      </c>
      <c r="G187" s="126">
        <v>0</v>
      </c>
      <c r="H187" s="126">
        <v>0</v>
      </c>
      <c r="I187" s="126">
        <v>0</v>
      </c>
      <c r="J187" s="126">
        <v>0</v>
      </c>
      <c r="K187" s="126">
        <v>255</v>
      </c>
      <c r="L187" s="204">
        <v>0</v>
      </c>
      <c r="M187" s="204">
        <v>225</v>
      </c>
      <c r="N187" s="204">
        <v>0</v>
      </c>
      <c r="O187" s="125">
        <f t="shared" si="3"/>
        <v>667</v>
      </c>
    </row>
    <row r="188" spans="1:15" x14ac:dyDescent="0.25">
      <c r="A188" s="221">
        <v>29</v>
      </c>
      <c r="B188" s="176" t="s">
        <v>201</v>
      </c>
      <c r="C188" s="133">
        <v>2348</v>
      </c>
      <c r="D188" s="133">
        <v>2220</v>
      </c>
      <c r="E188" s="133">
        <v>2241</v>
      </c>
      <c r="F188" s="133">
        <v>2241</v>
      </c>
      <c r="G188" s="133">
        <v>2241</v>
      </c>
      <c r="H188" s="133">
        <v>2241</v>
      </c>
      <c r="I188" s="133">
        <v>2241</v>
      </c>
      <c r="J188" s="133">
        <v>2286</v>
      </c>
      <c r="K188" s="133">
        <v>2081</v>
      </c>
      <c r="L188" s="205">
        <v>2146</v>
      </c>
      <c r="M188" s="205">
        <v>2076</v>
      </c>
      <c r="N188" s="205">
        <v>2093</v>
      </c>
      <c r="O188" s="132">
        <f>N188</f>
        <v>2093</v>
      </c>
    </row>
    <row r="189" spans="1:15" x14ac:dyDescent="0.25"/>
    <row r="190" spans="1:15" x14ac:dyDescent="0.25"/>
    <row r="191" spans="1:15" s="63" customFormat="1" x14ac:dyDescent="0.25">
      <c r="A191" s="254" t="s">
        <v>89</v>
      </c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</row>
    <row r="192" spans="1:15" s="63" customFormat="1" ht="27.75" customHeight="1" x14ac:dyDescent="0.25">
      <c r="A192" s="177" t="s">
        <v>1</v>
      </c>
      <c r="B192" s="174" t="s">
        <v>2</v>
      </c>
      <c r="C192" s="128" t="s">
        <v>60</v>
      </c>
      <c r="D192" s="128" t="s">
        <v>61</v>
      </c>
      <c r="E192" s="128" t="s">
        <v>62</v>
      </c>
      <c r="F192" s="128" t="s">
        <v>63</v>
      </c>
      <c r="G192" s="128" t="s">
        <v>64</v>
      </c>
      <c r="H192" s="128" t="s">
        <v>65</v>
      </c>
      <c r="I192" s="128" t="s">
        <v>66</v>
      </c>
      <c r="J192" s="128" t="s">
        <v>67</v>
      </c>
      <c r="K192" s="128" t="s">
        <v>68</v>
      </c>
      <c r="L192" s="128" t="s">
        <v>69</v>
      </c>
      <c r="M192" s="128" t="s">
        <v>70</v>
      </c>
      <c r="N192" s="128" t="s">
        <v>71</v>
      </c>
      <c r="O192" s="178" t="s">
        <v>3</v>
      </c>
    </row>
    <row r="193" spans="1:15" s="63" customFormat="1" ht="26.25" customHeight="1" x14ac:dyDescent="0.25">
      <c r="A193" s="139">
        <v>1</v>
      </c>
      <c r="B193" s="3" t="s">
        <v>4</v>
      </c>
      <c r="C193" s="42">
        <v>0</v>
      </c>
      <c r="D193" s="52">
        <v>1</v>
      </c>
      <c r="E193" s="42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197">
        <v>1</v>
      </c>
      <c r="M193" s="197">
        <v>0</v>
      </c>
      <c r="N193" s="143">
        <v>1</v>
      </c>
      <c r="O193" s="124">
        <f>SUM(C193:N193)</f>
        <v>3</v>
      </c>
    </row>
    <row r="194" spans="1:15" s="63" customFormat="1" ht="26.25" customHeight="1" x14ac:dyDescent="0.25">
      <c r="A194" s="139">
        <v>2</v>
      </c>
      <c r="B194" s="3" t="s">
        <v>5</v>
      </c>
      <c r="C194" s="42">
        <v>0</v>
      </c>
      <c r="D194" s="53">
        <v>1</v>
      </c>
      <c r="E194" s="42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197">
        <v>0</v>
      </c>
      <c r="M194" s="197">
        <v>0</v>
      </c>
      <c r="N194" s="143">
        <v>0</v>
      </c>
      <c r="O194" s="124">
        <f t="shared" ref="O194:O220" si="4">SUM(C194:N194)</f>
        <v>1</v>
      </c>
    </row>
    <row r="195" spans="1:15" s="63" customFormat="1" ht="26.25" customHeight="1" x14ac:dyDescent="0.25">
      <c r="A195" s="139">
        <v>3</v>
      </c>
      <c r="B195" s="3" t="s">
        <v>75</v>
      </c>
      <c r="C195" s="42">
        <v>0</v>
      </c>
      <c r="D195" s="53">
        <v>0</v>
      </c>
      <c r="E195" s="42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197">
        <v>0</v>
      </c>
      <c r="M195" s="197">
        <v>0</v>
      </c>
      <c r="N195" s="143">
        <v>0</v>
      </c>
      <c r="O195" s="124">
        <f t="shared" si="4"/>
        <v>0</v>
      </c>
    </row>
    <row r="196" spans="1:15" s="63" customFormat="1" ht="26.25" customHeight="1" x14ac:dyDescent="0.25">
      <c r="A196" s="139">
        <v>4</v>
      </c>
      <c r="B196" s="3" t="s">
        <v>6</v>
      </c>
      <c r="C196" s="42">
        <v>0</v>
      </c>
      <c r="D196" s="53">
        <v>0</v>
      </c>
      <c r="E196" s="42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197">
        <v>0</v>
      </c>
      <c r="M196" s="197">
        <v>0</v>
      </c>
      <c r="N196" s="143">
        <v>0</v>
      </c>
      <c r="O196" s="124">
        <f t="shared" si="4"/>
        <v>0</v>
      </c>
    </row>
    <row r="197" spans="1:15" s="63" customFormat="1" ht="26.25" customHeight="1" x14ac:dyDescent="0.25">
      <c r="A197" s="139">
        <v>5</v>
      </c>
      <c r="B197" s="3" t="s">
        <v>76</v>
      </c>
      <c r="C197" s="42">
        <v>0</v>
      </c>
      <c r="D197" s="53">
        <v>0</v>
      </c>
      <c r="E197" s="42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197">
        <v>0</v>
      </c>
      <c r="M197" s="197">
        <v>0</v>
      </c>
      <c r="N197" s="143">
        <v>0</v>
      </c>
      <c r="O197" s="124">
        <f t="shared" si="4"/>
        <v>0</v>
      </c>
    </row>
    <row r="198" spans="1:15" s="63" customFormat="1" ht="26.25" customHeight="1" x14ac:dyDescent="0.25">
      <c r="A198" s="139">
        <v>6</v>
      </c>
      <c r="B198" s="3" t="s">
        <v>13</v>
      </c>
      <c r="C198" s="42">
        <v>2</v>
      </c>
      <c r="D198" s="53">
        <v>5</v>
      </c>
      <c r="E198" s="42">
        <v>3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4</v>
      </c>
      <c r="L198" s="197">
        <v>2</v>
      </c>
      <c r="M198" s="197">
        <v>7</v>
      </c>
      <c r="N198" s="143">
        <v>3</v>
      </c>
      <c r="O198" s="124">
        <f t="shared" si="4"/>
        <v>26</v>
      </c>
    </row>
    <row r="199" spans="1:15" s="63" customFormat="1" ht="47.25" x14ac:dyDescent="0.25">
      <c r="A199" s="139">
        <v>7</v>
      </c>
      <c r="B199" s="3" t="s">
        <v>90</v>
      </c>
      <c r="C199" s="42">
        <v>2</v>
      </c>
      <c r="D199" s="53">
        <v>5</v>
      </c>
      <c r="E199" s="42">
        <v>3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4</v>
      </c>
      <c r="L199" s="197">
        <v>2</v>
      </c>
      <c r="M199" s="197">
        <v>6</v>
      </c>
      <c r="N199" s="143">
        <v>3</v>
      </c>
      <c r="O199" s="124">
        <f t="shared" si="4"/>
        <v>25</v>
      </c>
    </row>
    <row r="200" spans="1:15" s="63" customFormat="1" ht="43.5" customHeight="1" x14ac:dyDescent="0.25">
      <c r="A200" s="139">
        <v>8</v>
      </c>
      <c r="B200" s="3" t="s">
        <v>91</v>
      </c>
      <c r="C200" s="42">
        <v>2</v>
      </c>
      <c r="D200" s="53">
        <v>5</v>
      </c>
      <c r="E200" s="42">
        <v>3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4</v>
      </c>
      <c r="L200" s="197">
        <v>2</v>
      </c>
      <c r="M200" s="197">
        <v>5</v>
      </c>
      <c r="N200" s="143">
        <v>3</v>
      </c>
      <c r="O200" s="124">
        <f t="shared" si="4"/>
        <v>24</v>
      </c>
    </row>
    <row r="201" spans="1:15" s="63" customFormat="1" ht="44.25" customHeight="1" x14ac:dyDescent="0.25">
      <c r="A201" s="139">
        <v>9</v>
      </c>
      <c r="B201" s="3" t="s">
        <v>22</v>
      </c>
      <c r="C201" s="42">
        <v>2</v>
      </c>
      <c r="D201" s="53">
        <v>3</v>
      </c>
      <c r="E201" s="42">
        <v>3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197">
        <v>2</v>
      </c>
      <c r="M201" s="197">
        <v>3</v>
      </c>
      <c r="N201" s="143">
        <v>2</v>
      </c>
      <c r="O201" s="124">
        <f t="shared" si="4"/>
        <v>15</v>
      </c>
    </row>
    <row r="202" spans="1:15" s="63" customFormat="1" ht="27" customHeight="1" x14ac:dyDescent="0.25">
      <c r="A202" s="139">
        <v>10</v>
      </c>
      <c r="B202" s="3" t="s">
        <v>77</v>
      </c>
      <c r="C202" s="180">
        <v>0</v>
      </c>
      <c r="D202" s="180">
        <v>0</v>
      </c>
      <c r="E202" s="180">
        <v>0</v>
      </c>
      <c r="F202" s="180">
        <v>0</v>
      </c>
      <c r="G202" s="180">
        <v>0</v>
      </c>
      <c r="H202" s="180">
        <v>0</v>
      </c>
      <c r="I202" s="180">
        <v>0</v>
      </c>
      <c r="J202" s="180">
        <v>0</v>
      </c>
      <c r="K202" s="180">
        <v>0</v>
      </c>
      <c r="L202" s="206">
        <v>0</v>
      </c>
      <c r="M202" s="206">
        <v>0</v>
      </c>
      <c r="N202" s="180">
        <v>0</v>
      </c>
      <c r="O202" s="124">
        <f t="shared" si="4"/>
        <v>0</v>
      </c>
    </row>
    <row r="203" spans="1:15" s="63" customFormat="1" ht="27" customHeight="1" x14ac:dyDescent="0.25">
      <c r="A203" s="139"/>
      <c r="B203" s="4" t="s">
        <v>78</v>
      </c>
      <c r="C203" s="42">
        <v>0</v>
      </c>
      <c r="D203" s="52">
        <v>0</v>
      </c>
      <c r="E203" s="42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197">
        <v>0</v>
      </c>
      <c r="M203" s="197">
        <v>0</v>
      </c>
      <c r="N203" s="143">
        <v>0</v>
      </c>
      <c r="O203" s="124">
        <f t="shared" si="4"/>
        <v>0</v>
      </c>
    </row>
    <row r="204" spans="1:15" s="63" customFormat="1" ht="27" customHeight="1" x14ac:dyDescent="0.25">
      <c r="A204" s="139"/>
      <c r="B204" s="4" t="s">
        <v>79</v>
      </c>
      <c r="C204" s="42">
        <v>0</v>
      </c>
      <c r="D204" s="52">
        <v>0</v>
      </c>
      <c r="E204" s="42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  <c r="L204" s="197">
        <v>0</v>
      </c>
      <c r="M204" s="197">
        <v>0</v>
      </c>
      <c r="N204" s="143">
        <v>0</v>
      </c>
      <c r="O204" s="124">
        <f t="shared" si="4"/>
        <v>0</v>
      </c>
    </row>
    <row r="205" spans="1:15" s="63" customFormat="1" ht="31.5" customHeight="1" x14ac:dyDescent="0.25">
      <c r="A205" s="139"/>
      <c r="B205" s="4" t="s">
        <v>80</v>
      </c>
      <c r="C205" s="42">
        <v>0</v>
      </c>
      <c r="D205" s="52">
        <v>0</v>
      </c>
      <c r="E205" s="42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197">
        <v>0</v>
      </c>
      <c r="M205" s="197">
        <v>0</v>
      </c>
      <c r="N205" s="143">
        <v>0</v>
      </c>
      <c r="O205" s="124">
        <f t="shared" si="4"/>
        <v>0</v>
      </c>
    </row>
    <row r="206" spans="1:15" s="63" customFormat="1" ht="27" customHeight="1" x14ac:dyDescent="0.25">
      <c r="A206" s="139"/>
      <c r="B206" s="4" t="s">
        <v>81</v>
      </c>
      <c r="C206" s="42">
        <v>0</v>
      </c>
      <c r="D206" s="52">
        <v>0</v>
      </c>
      <c r="E206" s="42">
        <v>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197">
        <v>0</v>
      </c>
      <c r="M206" s="197">
        <v>0</v>
      </c>
      <c r="N206" s="143">
        <v>0</v>
      </c>
      <c r="O206" s="124">
        <f t="shared" si="4"/>
        <v>0</v>
      </c>
    </row>
    <row r="207" spans="1:15" s="63" customFormat="1" ht="38.25" customHeight="1" x14ac:dyDescent="0.25">
      <c r="A207" s="139">
        <v>11</v>
      </c>
      <c r="B207" s="3" t="s">
        <v>93</v>
      </c>
      <c r="C207" s="42">
        <v>0</v>
      </c>
      <c r="D207" s="52">
        <v>0</v>
      </c>
      <c r="E207" s="42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197">
        <v>0</v>
      </c>
      <c r="M207" s="197">
        <v>0</v>
      </c>
      <c r="N207" s="143">
        <v>0</v>
      </c>
      <c r="O207" s="124">
        <f t="shared" si="4"/>
        <v>0</v>
      </c>
    </row>
    <row r="208" spans="1:15" s="63" customFormat="1" ht="37.5" customHeight="1" x14ac:dyDescent="0.25">
      <c r="A208" s="240">
        <v>12</v>
      </c>
      <c r="B208" s="3" t="s">
        <v>82</v>
      </c>
      <c r="C208" s="180">
        <v>0</v>
      </c>
      <c r="D208" s="180">
        <v>0</v>
      </c>
      <c r="E208" s="180">
        <v>0</v>
      </c>
      <c r="F208" s="180">
        <v>0</v>
      </c>
      <c r="G208" s="180">
        <v>0</v>
      </c>
      <c r="H208" s="180">
        <v>0</v>
      </c>
      <c r="I208" s="180">
        <v>0</v>
      </c>
      <c r="J208" s="180">
        <v>0</v>
      </c>
      <c r="K208" s="180">
        <v>0</v>
      </c>
      <c r="L208" s="206">
        <v>0</v>
      </c>
      <c r="M208" s="206">
        <v>0</v>
      </c>
      <c r="N208" s="180">
        <v>0</v>
      </c>
      <c r="O208" s="124">
        <f t="shared" si="4"/>
        <v>0</v>
      </c>
    </row>
    <row r="209" spans="1:15" s="63" customFormat="1" ht="24.75" customHeight="1" x14ac:dyDescent="0.25">
      <c r="A209" s="246"/>
      <c r="B209" s="4" t="s">
        <v>83</v>
      </c>
      <c r="C209" s="42">
        <v>0</v>
      </c>
      <c r="D209" s="52">
        <v>0</v>
      </c>
      <c r="E209" s="42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197">
        <v>0</v>
      </c>
      <c r="M209" s="197">
        <v>0</v>
      </c>
      <c r="N209" s="143">
        <v>0</v>
      </c>
      <c r="O209" s="124">
        <f t="shared" si="4"/>
        <v>0</v>
      </c>
    </row>
    <row r="210" spans="1:15" s="63" customFormat="1" ht="24.75" customHeight="1" x14ac:dyDescent="0.25">
      <c r="A210" s="246"/>
      <c r="B210" s="4" t="s">
        <v>84</v>
      </c>
      <c r="C210" s="42">
        <v>0</v>
      </c>
      <c r="D210" s="52">
        <v>0</v>
      </c>
      <c r="E210" s="42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197">
        <v>0</v>
      </c>
      <c r="M210" s="197">
        <v>0</v>
      </c>
      <c r="N210" s="143">
        <v>0</v>
      </c>
      <c r="O210" s="124">
        <f t="shared" si="4"/>
        <v>0</v>
      </c>
    </row>
    <row r="211" spans="1:15" s="63" customFormat="1" ht="24.75" customHeight="1" x14ac:dyDescent="0.25">
      <c r="A211" s="246"/>
      <c r="B211" s="4" t="s">
        <v>85</v>
      </c>
      <c r="C211" s="42">
        <v>0</v>
      </c>
      <c r="D211" s="52">
        <v>0</v>
      </c>
      <c r="E211" s="42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197">
        <v>0</v>
      </c>
      <c r="M211" s="197">
        <v>0</v>
      </c>
      <c r="N211" s="143">
        <v>0</v>
      </c>
      <c r="O211" s="124">
        <f t="shared" si="4"/>
        <v>0</v>
      </c>
    </row>
    <row r="212" spans="1:15" s="63" customFormat="1" ht="24.75" customHeight="1" x14ac:dyDescent="0.25">
      <c r="A212" s="246"/>
      <c r="B212" s="4" t="s">
        <v>86</v>
      </c>
      <c r="C212" s="42">
        <v>0</v>
      </c>
      <c r="D212" s="52">
        <v>0</v>
      </c>
      <c r="E212" s="42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  <c r="L212" s="197">
        <v>0</v>
      </c>
      <c r="M212" s="197">
        <v>0</v>
      </c>
      <c r="N212" s="143">
        <v>0</v>
      </c>
      <c r="O212" s="124">
        <f t="shared" si="4"/>
        <v>0</v>
      </c>
    </row>
    <row r="213" spans="1:15" s="63" customFormat="1" ht="24.75" customHeight="1" x14ac:dyDescent="0.25">
      <c r="A213" s="241"/>
      <c r="B213" s="4" t="s">
        <v>87</v>
      </c>
      <c r="C213" s="42">
        <v>0</v>
      </c>
      <c r="D213" s="52">
        <v>0</v>
      </c>
      <c r="E213" s="42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197">
        <v>0</v>
      </c>
      <c r="M213" s="197">
        <v>0</v>
      </c>
      <c r="N213" s="143">
        <v>0</v>
      </c>
      <c r="O213" s="124">
        <f t="shared" si="4"/>
        <v>0</v>
      </c>
    </row>
    <row r="214" spans="1:15" s="63" customFormat="1" ht="29.25" customHeight="1" x14ac:dyDescent="0.25">
      <c r="A214" s="139">
        <v>13</v>
      </c>
      <c r="B214" s="3" t="s">
        <v>42</v>
      </c>
      <c r="C214" s="42">
        <v>0</v>
      </c>
      <c r="D214" s="52">
        <v>0</v>
      </c>
      <c r="E214" s="42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197">
        <v>0</v>
      </c>
      <c r="M214" s="197">
        <v>0</v>
      </c>
      <c r="N214" s="143">
        <v>0</v>
      </c>
      <c r="O214" s="124">
        <f t="shared" si="4"/>
        <v>0</v>
      </c>
    </row>
    <row r="215" spans="1:15" s="63" customFormat="1" ht="23.25" customHeight="1" x14ac:dyDescent="0.25">
      <c r="A215" s="139">
        <v>14</v>
      </c>
      <c r="B215" s="3" t="s">
        <v>36</v>
      </c>
      <c r="C215" s="42">
        <v>0</v>
      </c>
      <c r="D215" s="52">
        <v>0</v>
      </c>
      <c r="E215" s="42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197">
        <v>0</v>
      </c>
      <c r="M215" s="197">
        <v>0</v>
      </c>
      <c r="N215" s="143">
        <v>0</v>
      </c>
      <c r="O215" s="124">
        <f t="shared" si="4"/>
        <v>0</v>
      </c>
    </row>
    <row r="216" spans="1:15" s="63" customFormat="1" ht="23.25" customHeight="1" x14ac:dyDescent="0.25">
      <c r="A216" s="139">
        <v>15</v>
      </c>
      <c r="B216" s="3" t="s">
        <v>37</v>
      </c>
      <c r="C216" s="180">
        <v>0</v>
      </c>
      <c r="D216" s="180">
        <v>0</v>
      </c>
      <c r="E216" s="180">
        <v>0</v>
      </c>
      <c r="F216" s="180">
        <v>0</v>
      </c>
      <c r="G216" s="180">
        <v>0</v>
      </c>
      <c r="H216" s="180">
        <v>0</v>
      </c>
      <c r="I216" s="180">
        <v>0</v>
      </c>
      <c r="J216" s="180">
        <v>0</v>
      </c>
      <c r="K216" s="180">
        <v>0</v>
      </c>
      <c r="L216" s="206">
        <v>0</v>
      </c>
      <c r="M216" s="206">
        <v>0</v>
      </c>
      <c r="N216" s="180">
        <v>0</v>
      </c>
      <c r="O216" s="124">
        <f t="shared" si="4"/>
        <v>0</v>
      </c>
    </row>
    <row r="217" spans="1:15" s="63" customFormat="1" ht="23.25" customHeight="1" x14ac:dyDescent="0.25">
      <c r="A217" s="139">
        <v>16</v>
      </c>
      <c r="B217" s="4" t="s">
        <v>38</v>
      </c>
      <c r="C217" s="42">
        <v>0</v>
      </c>
      <c r="D217" s="52">
        <v>0</v>
      </c>
      <c r="E217" s="42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197">
        <v>0</v>
      </c>
      <c r="M217" s="197">
        <v>0</v>
      </c>
      <c r="N217" s="143">
        <v>0</v>
      </c>
      <c r="O217" s="124">
        <f t="shared" si="4"/>
        <v>0</v>
      </c>
    </row>
    <row r="218" spans="1:15" s="63" customFormat="1" ht="23.25" customHeight="1" x14ac:dyDescent="0.25">
      <c r="A218" s="139">
        <v>17</v>
      </c>
      <c r="B218" s="4" t="s">
        <v>39</v>
      </c>
      <c r="C218" s="42">
        <v>0</v>
      </c>
      <c r="D218" s="52">
        <v>0</v>
      </c>
      <c r="E218" s="42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197">
        <v>0</v>
      </c>
      <c r="M218" s="197">
        <v>0</v>
      </c>
      <c r="N218" s="143">
        <v>0</v>
      </c>
      <c r="O218" s="124">
        <f t="shared" si="4"/>
        <v>0</v>
      </c>
    </row>
    <row r="219" spans="1:15" s="63" customFormat="1" ht="23.25" customHeight="1" x14ac:dyDescent="0.25">
      <c r="A219" s="139">
        <v>18</v>
      </c>
      <c r="B219" s="3" t="s">
        <v>40</v>
      </c>
      <c r="C219" s="42">
        <v>0</v>
      </c>
      <c r="D219" s="52">
        <v>0</v>
      </c>
      <c r="E219" s="42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197">
        <v>0</v>
      </c>
      <c r="M219" s="197">
        <v>0</v>
      </c>
      <c r="N219" s="143">
        <v>0</v>
      </c>
      <c r="O219" s="124">
        <f t="shared" si="4"/>
        <v>0</v>
      </c>
    </row>
    <row r="220" spans="1:15" s="63" customFormat="1" ht="23.25" customHeight="1" x14ac:dyDescent="0.25">
      <c r="A220" s="139">
        <v>19</v>
      </c>
      <c r="B220" s="3" t="s">
        <v>41</v>
      </c>
      <c r="C220" s="42">
        <v>0</v>
      </c>
      <c r="D220" s="52">
        <v>0</v>
      </c>
      <c r="E220" s="42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197">
        <v>0</v>
      </c>
      <c r="M220" s="197">
        <v>0</v>
      </c>
      <c r="N220" s="143">
        <v>0</v>
      </c>
      <c r="O220" s="124">
        <f t="shared" si="4"/>
        <v>0</v>
      </c>
    </row>
    <row r="221" spans="1:15" s="63" customFormat="1" ht="52.5" customHeight="1" x14ac:dyDescent="0.25">
      <c r="A221" s="139">
        <v>20</v>
      </c>
      <c r="B221" s="3" t="s">
        <v>202</v>
      </c>
      <c r="C221" s="148">
        <v>10</v>
      </c>
      <c r="D221" s="148">
        <v>10</v>
      </c>
      <c r="E221" s="148">
        <v>11</v>
      </c>
      <c r="F221" s="148">
        <v>11</v>
      </c>
      <c r="G221" s="148">
        <v>11</v>
      </c>
      <c r="H221" s="148">
        <v>11</v>
      </c>
      <c r="I221" s="148">
        <v>11</v>
      </c>
      <c r="J221" s="148">
        <v>11</v>
      </c>
      <c r="K221" s="148">
        <v>11</v>
      </c>
      <c r="L221" s="207">
        <v>11</v>
      </c>
      <c r="M221" s="207">
        <v>11</v>
      </c>
      <c r="N221" s="148">
        <v>11</v>
      </c>
      <c r="O221" s="132">
        <f>N221</f>
        <v>11</v>
      </c>
    </row>
    <row r="222" spans="1:15" x14ac:dyDescent="0.25"/>
    <row r="223" spans="1:15" x14ac:dyDescent="0.25"/>
    <row r="224" spans="1:15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</sheetData>
  <protectedRanges>
    <protectedRange sqref="A224:XFD341 M53:N94 M145:N188 M193:N221 M98:N139" name="Rango1"/>
  </protectedRanges>
  <mergeCells count="17">
    <mergeCell ref="A143:O143"/>
    <mergeCell ref="A191:O191"/>
    <mergeCell ref="A208:A213"/>
    <mergeCell ref="A1:O1"/>
    <mergeCell ref="A2:O2"/>
    <mergeCell ref="A3:O3"/>
    <mergeCell ref="A4:O4"/>
    <mergeCell ref="A96:O96"/>
    <mergeCell ref="A51:O51"/>
    <mergeCell ref="A66:A68"/>
    <mergeCell ref="A73:A76"/>
    <mergeCell ref="A78:A80"/>
    <mergeCell ref="A84:A92"/>
    <mergeCell ref="A111:A113"/>
    <mergeCell ref="A118:A121"/>
    <mergeCell ref="A123:A125"/>
    <mergeCell ref="A129:A13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 Narrow,Normal"
&amp;16Contraloria del Poder Judicial del Estado de Tlaxcala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5" tint="-0.249977111117893"/>
  </sheetPr>
  <dimension ref="A1:S555"/>
  <sheetViews>
    <sheetView topLeftCell="A19" zoomScaleNormal="100" workbookViewId="0">
      <selection activeCell="A2" sqref="A2:O2"/>
    </sheetView>
  </sheetViews>
  <sheetFormatPr baseColWidth="10" defaultColWidth="0" defaultRowHeight="18" zeroHeight="1" x14ac:dyDescent="0.25"/>
  <cols>
    <col min="1" max="1" width="5" style="10" bestFit="1" customWidth="1"/>
    <col min="2" max="2" width="39.5703125" style="62" customWidth="1"/>
    <col min="3" max="3" width="8.5703125" style="33" customWidth="1"/>
    <col min="4" max="4" width="8.42578125" style="33" customWidth="1"/>
    <col min="5" max="5" width="8.28515625" style="33" customWidth="1"/>
    <col min="6" max="6" width="9.28515625" style="33" customWidth="1"/>
    <col min="7" max="7" width="8.28515625" style="33" customWidth="1"/>
    <col min="8" max="8" width="8.5703125" style="33" customWidth="1"/>
    <col min="9" max="9" width="8.42578125" style="33" customWidth="1"/>
    <col min="10" max="10" width="8.28515625" style="33" customWidth="1"/>
    <col min="11" max="11" width="9.85546875" style="33" customWidth="1"/>
    <col min="12" max="12" width="9.42578125" style="33" customWidth="1"/>
    <col min="13" max="13" width="9.5703125" style="33" customWidth="1"/>
    <col min="14" max="14" width="9.42578125" style="33" customWidth="1"/>
    <col min="15" max="16" width="11.42578125" style="10" customWidth="1"/>
    <col min="17" max="19" width="0" style="10" hidden="1"/>
    <col min="20" max="16384" width="11.42578125" style="10" hidden="1"/>
  </cols>
  <sheetData>
    <row r="1" spans="1:15" ht="16.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ht="44.25" customHeight="1" x14ac:dyDescent="0.25">
      <c r="A2" s="250" t="s">
        <v>124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</row>
    <row r="3" spans="1:15" ht="15.75" x14ac:dyDescent="0.2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</row>
    <row r="4" spans="1:15" ht="18" customHeight="1" x14ac:dyDescent="0.25">
      <c r="A4" s="239" t="s">
        <v>117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</row>
    <row r="5" spans="1:15" ht="25.5" customHeight="1" x14ac:dyDescent="0.25">
      <c r="A5" s="140" t="s">
        <v>1</v>
      </c>
      <c r="B5" s="150" t="s">
        <v>2</v>
      </c>
      <c r="C5" s="136" t="s">
        <v>60</v>
      </c>
      <c r="D5" s="136" t="s">
        <v>61</v>
      </c>
      <c r="E5" s="136" t="s">
        <v>62</v>
      </c>
      <c r="F5" s="136" t="s">
        <v>63</v>
      </c>
      <c r="G5" s="136" t="s">
        <v>64</v>
      </c>
      <c r="H5" s="136" t="s">
        <v>65</v>
      </c>
      <c r="I5" s="136" t="s">
        <v>66</v>
      </c>
      <c r="J5" s="136" t="s">
        <v>67</v>
      </c>
      <c r="K5" s="136" t="s">
        <v>68</v>
      </c>
      <c r="L5" s="136" t="s">
        <v>69</v>
      </c>
      <c r="M5" s="136" t="s">
        <v>70</v>
      </c>
      <c r="N5" s="136" t="s">
        <v>71</v>
      </c>
      <c r="O5" s="138" t="s">
        <v>3</v>
      </c>
    </row>
    <row r="6" spans="1:15" x14ac:dyDescent="0.25">
      <c r="A6" s="135">
        <v>1</v>
      </c>
      <c r="B6" s="101" t="s">
        <v>4</v>
      </c>
      <c r="C6" s="126">
        <v>146</v>
      </c>
      <c r="D6" s="126">
        <v>87</v>
      </c>
      <c r="E6" s="126">
        <v>105</v>
      </c>
      <c r="F6" s="126">
        <v>0</v>
      </c>
      <c r="G6" s="126">
        <v>0</v>
      </c>
      <c r="H6" s="126">
        <v>0</v>
      </c>
      <c r="I6" s="126">
        <v>0</v>
      </c>
      <c r="J6" s="126">
        <v>98</v>
      </c>
      <c r="K6" s="126">
        <v>214</v>
      </c>
      <c r="L6" s="126">
        <v>174</v>
      </c>
      <c r="M6" s="126">
        <v>213</v>
      </c>
      <c r="N6" s="126">
        <v>76</v>
      </c>
      <c r="O6" s="125">
        <f>SUM(C6:N6)</f>
        <v>1113</v>
      </c>
    </row>
    <row r="7" spans="1:15" x14ac:dyDescent="0.25">
      <c r="A7" s="135">
        <v>2</v>
      </c>
      <c r="B7" s="101" t="s">
        <v>5</v>
      </c>
      <c r="C7" s="126">
        <v>100</v>
      </c>
      <c r="D7" s="126">
        <v>108</v>
      </c>
      <c r="E7" s="126">
        <v>121</v>
      </c>
      <c r="F7" s="126">
        <v>0</v>
      </c>
      <c r="G7" s="126">
        <v>0</v>
      </c>
      <c r="H7" s="126">
        <v>1</v>
      </c>
      <c r="I7" s="126">
        <v>0</v>
      </c>
      <c r="J7" s="126">
        <v>8</v>
      </c>
      <c r="K7" s="126">
        <v>290</v>
      </c>
      <c r="L7" s="126">
        <v>164</v>
      </c>
      <c r="M7" s="126">
        <v>120</v>
      </c>
      <c r="N7" s="126">
        <v>76</v>
      </c>
      <c r="O7" s="125">
        <f t="shared" ref="O7:O49" si="0">SUM(C7:N7)</f>
        <v>988</v>
      </c>
    </row>
    <row r="8" spans="1:15" ht="31.5" x14ac:dyDescent="0.25">
      <c r="A8" s="221">
        <v>3</v>
      </c>
      <c r="B8" s="101" t="s">
        <v>7</v>
      </c>
      <c r="C8" s="126">
        <v>1</v>
      </c>
      <c r="D8" s="126">
        <v>0</v>
      </c>
      <c r="E8" s="126">
        <v>1</v>
      </c>
      <c r="F8" s="126">
        <v>0</v>
      </c>
      <c r="G8" s="126">
        <v>0</v>
      </c>
      <c r="H8" s="126">
        <v>0</v>
      </c>
      <c r="I8" s="126">
        <v>0</v>
      </c>
      <c r="J8" s="126">
        <v>0</v>
      </c>
      <c r="K8" s="126">
        <v>1</v>
      </c>
      <c r="L8" s="126">
        <v>8</v>
      </c>
      <c r="M8" s="126">
        <v>10</v>
      </c>
      <c r="N8" s="126">
        <v>5</v>
      </c>
      <c r="O8" s="125">
        <f t="shared" si="0"/>
        <v>26</v>
      </c>
    </row>
    <row r="9" spans="1:15" x14ac:dyDescent="0.25">
      <c r="A9" s="221">
        <v>4</v>
      </c>
      <c r="B9" s="101" t="s">
        <v>8</v>
      </c>
      <c r="C9" s="126">
        <v>14</v>
      </c>
      <c r="D9" s="126">
        <v>20</v>
      </c>
      <c r="E9" s="126">
        <v>15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12</v>
      </c>
      <c r="L9" s="126">
        <v>14</v>
      </c>
      <c r="M9" s="126">
        <v>14</v>
      </c>
      <c r="N9" s="126">
        <v>3</v>
      </c>
      <c r="O9" s="125">
        <f t="shared" si="0"/>
        <v>92</v>
      </c>
    </row>
    <row r="10" spans="1:15" x14ac:dyDescent="0.25">
      <c r="A10" s="221">
        <v>5</v>
      </c>
      <c r="B10" s="101" t="s">
        <v>9</v>
      </c>
      <c r="C10" s="126">
        <v>15</v>
      </c>
      <c r="D10" s="126">
        <v>9</v>
      </c>
      <c r="E10" s="126">
        <v>8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17</v>
      </c>
      <c r="L10" s="126">
        <v>15</v>
      </c>
      <c r="M10" s="126">
        <v>9</v>
      </c>
      <c r="N10" s="126">
        <v>4</v>
      </c>
      <c r="O10" s="125">
        <f t="shared" si="0"/>
        <v>77</v>
      </c>
    </row>
    <row r="11" spans="1:15" x14ac:dyDescent="0.25">
      <c r="A11" s="221">
        <v>6</v>
      </c>
      <c r="B11" s="101" t="s">
        <v>10</v>
      </c>
      <c r="C11" s="126">
        <v>11</v>
      </c>
      <c r="D11" s="126">
        <v>7</v>
      </c>
      <c r="E11" s="126">
        <v>9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6">
        <v>5</v>
      </c>
      <c r="L11" s="126">
        <v>12</v>
      </c>
      <c r="M11" s="126">
        <v>9</v>
      </c>
      <c r="N11" s="126">
        <v>3</v>
      </c>
      <c r="O11" s="125">
        <f t="shared" si="0"/>
        <v>56</v>
      </c>
    </row>
    <row r="12" spans="1:15" x14ac:dyDescent="0.25">
      <c r="A12" s="221">
        <v>7</v>
      </c>
      <c r="B12" s="101" t="s">
        <v>11</v>
      </c>
      <c r="C12" s="126">
        <v>2</v>
      </c>
      <c r="D12" s="126">
        <v>1</v>
      </c>
      <c r="E12" s="126">
        <v>3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10</v>
      </c>
      <c r="L12" s="126">
        <v>14</v>
      </c>
      <c r="M12" s="126">
        <v>6</v>
      </c>
      <c r="N12" s="126">
        <v>6</v>
      </c>
      <c r="O12" s="125">
        <f t="shared" si="0"/>
        <v>42</v>
      </c>
    </row>
    <row r="13" spans="1:15" x14ac:dyDescent="0.25">
      <c r="A13" s="221">
        <v>8</v>
      </c>
      <c r="B13" s="101" t="s">
        <v>12</v>
      </c>
      <c r="C13" s="126">
        <v>235</v>
      </c>
      <c r="D13" s="126">
        <v>259</v>
      </c>
      <c r="E13" s="126">
        <v>102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228</v>
      </c>
      <c r="L13" s="126">
        <v>344</v>
      </c>
      <c r="M13" s="126">
        <v>253</v>
      </c>
      <c r="N13" s="126">
        <v>126</v>
      </c>
      <c r="O13" s="125">
        <f t="shared" si="0"/>
        <v>1547</v>
      </c>
    </row>
    <row r="14" spans="1:15" x14ac:dyDescent="0.25">
      <c r="A14" s="221">
        <v>9</v>
      </c>
      <c r="B14" s="101" t="s">
        <v>13</v>
      </c>
      <c r="C14" s="126">
        <v>1035</v>
      </c>
      <c r="D14" s="126">
        <v>1128</v>
      </c>
      <c r="E14" s="126">
        <v>776</v>
      </c>
      <c r="F14" s="126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989</v>
      </c>
      <c r="L14" s="126">
        <v>920</v>
      </c>
      <c r="M14" s="126">
        <v>1162</v>
      </c>
      <c r="N14" s="126">
        <v>696</v>
      </c>
      <c r="O14" s="125">
        <f t="shared" si="0"/>
        <v>6706</v>
      </c>
    </row>
    <row r="15" spans="1:15" ht="55.5" customHeight="1" x14ac:dyDescent="0.25">
      <c r="A15" s="221">
        <v>10</v>
      </c>
      <c r="B15" s="101" t="s">
        <v>14</v>
      </c>
      <c r="C15" s="126">
        <v>889</v>
      </c>
      <c r="D15" s="126">
        <v>806</v>
      </c>
      <c r="E15" s="126">
        <v>667</v>
      </c>
      <c r="F15" s="126">
        <v>0</v>
      </c>
      <c r="G15" s="126">
        <v>0</v>
      </c>
      <c r="H15" s="126">
        <v>0</v>
      </c>
      <c r="I15" s="126">
        <v>0</v>
      </c>
      <c r="J15" s="126">
        <v>0</v>
      </c>
      <c r="K15" s="126">
        <v>1135</v>
      </c>
      <c r="L15" s="126">
        <v>895</v>
      </c>
      <c r="M15" s="126">
        <v>968</v>
      </c>
      <c r="N15" s="126">
        <v>620</v>
      </c>
      <c r="O15" s="125">
        <f t="shared" si="0"/>
        <v>5980</v>
      </c>
    </row>
    <row r="16" spans="1:15" ht="20.25" customHeight="1" x14ac:dyDescent="0.25">
      <c r="A16" s="221">
        <v>11</v>
      </c>
      <c r="B16" s="101" t="s">
        <v>15</v>
      </c>
      <c r="C16" s="133">
        <v>329</v>
      </c>
      <c r="D16" s="133">
        <v>412</v>
      </c>
      <c r="E16" s="133">
        <v>315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152</v>
      </c>
      <c r="L16" s="133">
        <v>126</v>
      </c>
      <c r="M16" s="133">
        <v>150</v>
      </c>
      <c r="N16" s="133">
        <v>92</v>
      </c>
      <c r="O16" s="125">
        <f t="shared" si="0"/>
        <v>1576</v>
      </c>
    </row>
    <row r="17" spans="1:15" ht="31.5" x14ac:dyDescent="0.25">
      <c r="A17" s="221">
        <v>12</v>
      </c>
      <c r="B17" s="101" t="s">
        <v>21</v>
      </c>
      <c r="C17" s="126">
        <v>939</v>
      </c>
      <c r="D17" s="126">
        <v>946</v>
      </c>
      <c r="E17" s="126">
        <v>857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1104</v>
      </c>
      <c r="L17" s="126">
        <v>792</v>
      </c>
      <c r="M17" s="126">
        <v>1165</v>
      </c>
      <c r="N17" s="126">
        <v>779</v>
      </c>
      <c r="O17" s="125">
        <f t="shared" si="0"/>
        <v>6582</v>
      </c>
    </row>
    <row r="18" spans="1:15" ht="47.25" x14ac:dyDescent="0.25">
      <c r="A18" s="221">
        <v>13</v>
      </c>
      <c r="B18" s="101" t="s">
        <v>22</v>
      </c>
      <c r="C18" s="126">
        <v>93</v>
      </c>
      <c r="D18" s="126">
        <v>155</v>
      </c>
      <c r="E18" s="126">
        <v>96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138</v>
      </c>
      <c r="L18" s="126">
        <v>124</v>
      </c>
      <c r="M18" s="126">
        <v>178</v>
      </c>
      <c r="N18" s="126">
        <v>112</v>
      </c>
      <c r="O18" s="125">
        <f t="shared" si="0"/>
        <v>896</v>
      </c>
    </row>
    <row r="19" spans="1:15" ht="24" customHeight="1" x14ac:dyDescent="0.25">
      <c r="A19" s="243">
        <v>14</v>
      </c>
      <c r="B19" s="101" t="s">
        <v>23</v>
      </c>
      <c r="C19" s="133">
        <v>99</v>
      </c>
      <c r="D19" s="133">
        <v>60</v>
      </c>
      <c r="E19" s="133">
        <v>76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147</v>
      </c>
      <c r="L19" s="133">
        <v>64</v>
      </c>
      <c r="M19" s="133">
        <v>53</v>
      </c>
      <c r="N19" s="133">
        <v>66</v>
      </c>
      <c r="O19" s="125">
        <f t="shared" si="0"/>
        <v>565</v>
      </c>
    </row>
    <row r="20" spans="1:15" ht="24" customHeight="1" x14ac:dyDescent="0.25">
      <c r="A20" s="243"/>
      <c r="B20" s="102" t="s">
        <v>24</v>
      </c>
      <c r="C20" s="126">
        <v>31</v>
      </c>
      <c r="D20" s="126">
        <v>18</v>
      </c>
      <c r="E20" s="126">
        <v>17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43</v>
      </c>
      <c r="L20" s="126">
        <v>23</v>
      </c>
      <c r="M20" s="126">
        <v>16</v>
      </c>
      <c r="N20" s="126">
        <v>20</v>
      </c>
      <c r="O20" s="125">
        <f t="shared" si="0"/>
        <v>168</v>
      </c>
    </row>
    <row r="21" spans="1:15" ht="24" customHeight="1" x14ac:dyDescent="0.25">
      <c r="A21" s="243"/>
      <c r="B21" s="102" t="s">
        <v>25</v>
      </c>
      <c r="C21" s="126">
        <v>68</v>
      </c>
      <c r="D21" s="126">
        <v>42</v>
      </c>
      <c r="E21" s="126">
        <v>59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104</v>
      </c>
      <c r="L21" s="126">
        <v>41</v>
      </c>
      <c r="M21" s="126">
        <v>37</v>
      </c>
      <c r="N21" s="126">
        <v>46</v>
      </c>
      <c r="O21" s="125">
        <f t="shared" si="0"/>
        <v>397</v>
      </c>
    </row>
    <row r="22" spans="1:15" ht="31.5" x14ac:dyDescent="0.25">
      <c r="A22" s="135">
        <v>15</v>
      </c>
      <c r="B22" s="101" t="s">
        <v>28</v>
      </c>
      <c r="C22" s="126">
        <v>2</v>
      </c>
      <c r="D22" s="126">
        <v>0</v>
      </c>
      <c r="E22" s="126">
        <v>2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5</v>
      </c>
      <c r="L22" s="126">
        <v>0</v>
      </c>
      <c r="M22" s="126">
        <v>1</v>
      </c>
      <c r="N22" s="126">
        <v>2</v>
      </c>
      <c r="O22" s="125">
        <f t="shared" si="0"/>
        <v>12</v>
      </c>
    </row>
    <row r="23" spans="1:15" ht="27" customHeight="1" x14ac:dyDescent="0.25">
      <c r="A23" s="135">
        <v>16</v>
      </c>
      <c r="B23" s="101" t="s">
        <v>100</v>
      </c>
      <c r="C23" s="126">
        <v>2</v>
      </c>
      <c r="D23" s="126">
        <v>2</v>
      </c>
      <c r="E23" s="126">
        <v>2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4</v>
      </c>
      <c r="L23" s="126">
        <v>3</v>
      </c>
      <c r="M23" s="126">
        <v>9</v>
      </c>
      <c r="N23" s="126">
        <v>2</v>
      </c>
      <c r="O23" s="125">
        <f t="shared" si="0"/>
        <v>24</v>
      </c>
    </row>
    <row r="24" spans="1:15" ht="31.5" x14ac:dyDescent="0.25">
      <c r="A24" s="135">
        <v>17</v>
      </c>
      <c r="B24" s="101" t="s">
        <v>30</v>
      </c>
      <c r="C24" s="126">
        <v>3</v>
      </c>
      <c r="D24" s="126">
        <v>1</v>
      </c>
      <c r="E24" s="126">
        <v>2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1</v>
      </c>
      <c r="N24" s="126">
        <v>1</v>
      </c>
      <c r="O24" s="125">
        <f t="shared" si="0"/>
        <v>8</v>
      </c>
    </row>
    <row r="25" spans="1:15" ht="31.5" x14ac:dyDescent="0.25">
      <c r="A25" s="135">
        <v>18</v>
      </c>
      <c r="B25" s="101" t="s">
        <v>31</v>
      </c>
      <c r="C25" s="126">
        <v>1</v>
      </c>
      <c r="D25" s="126">
        <v>0</v>
      </c>
      <c r="E25" s="126">
        <v>1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2</v>
      </c>
      <c r="L25" s="126">
        <v>0</v>
      </c>
      <c r="M25" s="126">
        <v>3</v>
      </c>
      <c r="N25" s="126">
        <v>0</v>
      </c>
      <c r="O25" s="125">
        <f t="shared" si="0"/>
        <v>7</v>
      </c>
    </row>
    <row r="26" spans="1:15" ht="31.5" x14ac:dyDescent="0.25">
      <c r="A26" s="243">
        <v>19</v>
      </c>
      <c r="B26" s="101" t="s">
        <v>32</v>
      </c>
      <c r="C26" s="133">
        <v>5</v>
      </c>
      <c r="D26" s="133">
        <v>5</v>
      </c>
      <c r="E26" s="133">
        <v>4</v>
      </c>
      <c r="F26" s="133">
        <v>0</v>
      </c>
      <c r="G26" s="133">
        <v>0</v>
      </c>
      <c r="H26" s="133">
        <v>0</v>
      </c>
      <c r="I26" s="133">
        <v>0</v>
      </c>
      <c r="J26" s="133">
        <v>0</v>
      </c>
      <c r="K26" s="133">
        <v>0</v>
      </c>
      <c r="L26" s="133">
        <v>0</v>
      </c>
      <c r="M26" s="133">
        <v>2</v>
      </c>
      <c r="N26" s="133">
        <v>1</v>
      </c>
      <c r="O26" s="125">
        <f t="shared" si="0"/>
        <v>17</v>
      </c>
    </row>
    <row r="27" spans="1:15" ht="22.5" customHeight="1" x14ac:dyDescent="0.25">
      <c r="A27" s="243"/>
      <c r="B27" s="102" t="s">
        <v>33</v>
      </c>
      <c r="C27" s="126">
        <v>3</v>
      </c>
      <c r="D27" s="126">
        <v>2</v>
      </c>
      <c r="E27" s="126">
        <v>3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1</v>
      </c>
      <c r="N27" s="126">
        <v>0</v>
      </c>
      <c r="O27" s="125">
        <f t="shared" si="0"/>
        <v>9</v>
      </c>
    </row>
    <row r="28" spans="1:15" ht="22.5" customHeight="1" x14ac:dyDescent="0.25">
      <c r="A28" s="243"/>
      <c r="B28" s="102" t="s">
        <v>34</v>
      </c>
      <c r="C28" s="126">
        <v>1</v>
      </c>
      <c r="D28" s="126">
        <v>2</v>
      </c>
      <c r="E28" s="126">
        <v>1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1</v>
      </c>
      <c r="N28" s="126">
        <v>0</v>
      </c>
      <c r="O28" s="125">
        <f t="shared" si="0"/>
        <v>5</v>
      </c>
    </row>
    <row r="29" spans="1:15" ht="22.5" customHeight="1" x14ac:dyDescent="0.25">
      <c r="A29" s="243"/>
      <c r="B29" s="102" t="s">
        <v>35</v>
      </c>
      <c r="C29" s="126">
        <v>1</v>
      </c>
      <c r="D29" s="126">
        <v>1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1</v>
      </c>
      <c r="O29" s="125">
        <f t="shared" si="0"/>
        <v>3</v>
      </c>
    </row>
    <row r="30" spans="1:15" ht="22.5" customHeight="1" x14ac:dyDescent="0.25">
      <c r="A30" s="135">
        <v>20</v>
      </c>
      <c r="B30" s="101" t="s">
        <v>36</v>
      </c>
      <c r="C30" s="126">
        <v>4</v>
      </c>
      <c r="D30" s="126">
        <v>4</v>
      </c>
      <c r="E30" s="126">
        <v>3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3</v>
      </c>
      <c r="L30" s="126">
        <v>4</v>
      </c>
      <c r="M30" s="126">
        <v>4</v>
      </c>
      <c r="N30" s="126">
        <v>1</v>
      </c>
      <c r="O30" s="125">
        <f t="shared" si="0"/>
        <v>23</v>
      </c>
    </row>
    <row r="31" spans="1:15" ht="22.5" customHeight="1" x14ac:dyDescent="0.25">
      <c r="A31" s="243">
        <v>21</v>
      </c>
      <c r="B31" s="101" t="s">
        <v>37</v>
      </c>
      <c r="C31" s="133">
        <v>1</v>
      </c>
      <c r="D31" s="133">
        <v>2</v>
      </c>
      <c r="E31" s="133">
        <v>2</v>
      </c>
      <c r="F31" s="133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4</v>
      </c>
      <c r="M31" s="133">
        <v>0</v>
      </c>
      <c r="N31" s="133">
        <v>0</v>
      </c>
      <c r="O31" s="125">
        <f t="shared" si="0"/>
        <v>9</v>
      </c>
    </row>
    <row r="32" spans="1:15" ht="22.5" customHeight="1" x14ac:dyDescent="0.25">
      <c r="A32" s="243"/>
      <c r="B32" s="102" t="s">
        <v>38</v>
      </c>
      <c r="C32" s="126">
        <v>0</v>
      </c>
      <c r="D32" s="126">
        <v>0</v>
      </c>
      <c r="E32" s="126">
        <v>1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0</v>
      </c>
      <c r="O32" s="125">
        <f t="shared" si="0"/>
        <v>1</v>
      </c>
    </row>
    <row r="33" spans="1:15" ht="22.5" customHeight="1" x14ac:dyDescent="0.25">
      <c r="A33" s="243"/>
      <c r="B33" s="102" t="s">
        <v>39</v>
      </c>
      <c r="C33" s="126">
        <v>1</v>
      </c>
      <c r="D33" s="126">
        <v>2</v>
      </c>
      <c r="E33" s="126">
        <v>1</v>
      </c>
      <c r="F33" s="126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4</v>
      </c>
      <c r="M33" s="126">
        <v>0</v>
      </c>
      <c r="N33" s="126">
        <v>0</v>
      </c>
      <c r="O33" s="125">
        <f t="shared" si="0"/>
        <v>8</v>
      </c>
    </row>
    <row r="34" spans="1:15" ht="22.5" customHeight="1" x14ac:dyDescent="0.25">
      <c r="A34" s="135">
        <v>22</v>
      </c>
      <c r="B34" s="101" t="s">
        <v>40</v>
      </c>
      <c r="C34" s="126">
        <v>3</v>
      </c>
      <c r="D34" s="126">
        <v>0</v>
      </c>
      <c r="E34" s="126">
        <v>2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126">
        <v>0</v>
      </c>
      <c r="O34" s="125">
        <f t="shared" si="0"/>
        <v>5</v>
      </c>
    </row>
    <row r="35" spans="1:15" ht="22.5" customHeight="1" x14ac:dyDescent="0.25">
      <c r="A35" s="135">
        <v>23</v>
      </c>
      <c r="B35" s="101" t="s">
        <v>41</v>
      </c>
      <c r="C35" s="126">
        <v>1</v>
      </c>
      <c r="D35" s="126">
        <v>3</v>
      </c>
      <c r="E35" s="126">
        <v>2</v>
      </c>
      <c r="F35" s="126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1</v>
      </c>
      <c r="L35" s="126">
        <v>0</v>
      </c>
      <c r="M35" s="126">
        <v>1</v>
      </c>
      <c r="N35" s="126">
        <v>0</v>
      </c>
      <c r="O35" s="125">
        <f t="shared" si="0"/>
        <v>8</v>
      </c>
    </row>
    <row r="36" spans="1:15" ht="27" customHeight="1" x14ac:dyDescent="0.25">
      <c r="A36" s="135">
        <v>24</v>
      </c>
      <c r="B36" s="101" t="s">
        <v>42</v>
      </c>
      <c r="C36" s="126">
        <v>15</v>
      </c>
      <c r="D36" s="126">
        <v>25</v>
      </c>
      <c r="E36" s="126">
        <v>21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24</v>
      </c>
      <c r="L36" s="126">
        <v>0</v>
      </c>
      <c r="M36" s="126">
        <v>71</v>
      </c>
      <c r="N36" s="126">
        <v>12</v>
      </c>
      <c r="O36" s="125">
        <f t="shared" si="0"/>
        <v>168</v>
      </c>
    </row>
    <row r="37" spans="1:15" ht="47.25" x14ac:dyDescent="0.25">
      <c r="A37" s="243">
        <v>25</v>
      </c>
      <c r="B37" s="101" t="s">
        <v>101</v>
      </c>
      <c r="C37" s="133">
        <v>13</v>
      </c>
      <c r="D37" s="133">
        <v>29</v>
      </c>
      <c r="E37" s="133">
        <v>19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33">
        <v>217</v>
      </c>
      <c r="L37" s="133">
        <v>3</v>
      </c>
      <c r="M37" s="133">
        <v>8</v>
      </c>
      <c r="N37" s="133">
        <v>3</v>
      </c>
      <c r="O37" s="125">
        <f t="shared" si="0"/>
        <v>292</v>
      </c>
    </row>
    <row r="38" spans="1:15" x14ac:dyDescent="0.25">
      <c r="A38" s="243"/>
      <c r="B38" s="102" t="s">
        <v>44</v>
      </c>
      <c r="C38" s="126">
        <v>3</v>
      </c>
      <c r="D38" s="126">
        <v>3</v>
      </c>
      <c r="E38" s="126">
        <v>3</v>
      </c>
      <c r="F38" s="126">
        <v>0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6">
        <v>3</v>
      </c>
      <c r="N38" s="126">
        <v>0</v>
      </c>
      <c r="O38" s="125">
        <f t="shared" si="0"/>
        <v>12</v>
      </c>
    </row>
    <row r="39" spans="1:15" x14ac:dyDescent="0.25">
      <c r="A39" s="243"/>
      <c r="B39" s="102" t="s">
        <v>45</v>
      </c>
      <c r="C39" s="126">
        <v>0</v>
      </c>
      <c r="D39" s="126">
        <v>0</v>
      </c>
      <c r="E39" s="126">
        <v>0</v>
      </c>
      <c r="F39" s="126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v>0</v>
      </c>
      <c r="O39" s="125">
        <f t="shared" si="0"/>
        <v>0</v>
      </c>
    </row>
    <row r="40" spans="1:15" x14ac:dyDescent="0.25">
      <c r="A40" s="243"/>
      <c r="B40" s="102" t="s">
        <v>46</v>
      </c>
      <c r="C40" s="126">
        <v>0</v>
      </c>
      <c r="D40" s="126">
        <v>0</v>
      </c>
      <c r="E40" s="126">
        <v>0</v>
      </c>
      <c r="F40" s="126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5">
        <f t="shared" si="0"/>
        <v>0</v>
      </c>
    </row>
    <row r="41" spans="1:15" x14ac:dyDescent="0.25">
      <c r="A41" s="243"/>
      <c r="B41" s="102" t="s">
        <v>47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5">
        <f t="shared" si="0"/>
        <v>0</v>
      </c>
    </row>
    <row r="42" spans="1:15" x14ac:dyDescent="0.25">
      <c r="A42" s="243"/>
      <c r="B42" s="102" t="s">
        <v>48</v>
      </c>
      <c r="C42" s="126">
        <v>1</v>
      </c>
      <c r="D42" s="126">
        <v>0</v>
      </c>
      <c r="E42" s="126">
        <v>3</v>
      </c>
      <c r="F42" s="126">
        <v>0</v>
      </c>
      <c r="G42" s="126">
        <v>0</v>
      </c>
      <c r="H42" s="126">
        <v>0</v>
      </c>
      <c r="I42" s="126">
        <v>0</v>
      </c>
      <c r="J42" s="126">
        <v>0</v>
      </c>
      <c r="K42" s="126">
        <v>4</v>
      </c>
      <c r="L42" s="126">
        <v>0</v>
      </c>
      <c r="M42" s="126">
        <v>3</v>
      </c>
      <c r="N42" s="126">
        <v>0</v>
      </c>
      <c r="O42" s="125">
        <f t="shared" si="0"/>
        <v>11</v>
      </c>
    </row>
    <row r="43" spans="1:15" x14ac:dyDescent="0.25">
      <c r="A43" s="243"/>
      <c r="B43" s="102" t="s">
        <v>49</v>
      </c>
      <c r="C43" s="126">
        <v>1</v>
      </c>
      <c r="D43" s="126">
        <v>0</v>
      </c>
      <c r="E43" s="126">
        <v>2</v>
      </c>
      <c r="F43" s="126">
        <v>0</v>
      </c>
      <c r="G43" s="126">
        <v>0</v>
      </c>
      <c r="H43" s="126">
        <v>0</v>
      </c>
      <c r="I43" s="126">
        <v>0</v>
      </c>
      <c r="J43" s="126">
        <v>0</v>
      </c>
      <c r="K43" s="126">
        <v>0</v>
      </c>
      <c r="L43" s="126">
        <v>0</v>
      </c>
      <c r="M43" s="126">
        <v>0</v>
      </c>
      <c r="N43" s="126">
        <v>0</v>
      </c>
      <c r="O43" s="125">
        <f t="shared" si="0"/>
        <v>3</v>
      </c>
    </row>
    <row r="44" spans="1:15" x14ac:dyDescent="0.25">
      <c r="A44" s="243"/>
      <c r="B44" s="102" t="s">
        <v>50</v>
      </c>
      <c r="C44" s="126">
        <v>6</v>
      </c>
      <c r="D44" s="126">
        <v>7</v>
      </c>
      <c r="E44" s="126">
        <v>3</v>
      </c>
      <c r="F44" s="126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23</v>
      </c>
      <c r="L44" s="126">
        <v>3</v>
      </c>
      <c r="M44" s="126">
        <v>1</v>
      </c>
      <c r="N44" s="126">
        <v>3</v>
      </c>
      <c r="O44" s="125">
        <f t="shared" si="0"/>
        <v>46</v>
      </c>
    </row>
    <row r="45" spans="1:15" x14ac:dyDescent="0.25">
      <c r="A45" s="243"/>
      <c r="B45" s="102" t="s">
        <v>51</v>
      </c>
      <c r="C45" s="126">
        <v>2</v>
      </c>
      <c r="D45" s="126">
        <v>19</v>
      </c>
      <c r="E45" s="126">
        <v>8</v>
      </c>
      <c r="F45" s="126">
        <v>0</v>
      </c>
      <c r="G45" s="126">
        <v>0</v>
      </c>
      <c r="H45" s="126">
        <v>0</v>
      </c>
      <c r="I45" s="126">
        <v>0</v>
      </c>
      <c r="J45" s="126">
        <v>0</v>
      </c>
      <c r="K45" s="126">
        <v>190</v>
      </c>
      <c r="L45" s="126">
        <v>0</v>
      </c>
      <c r="M45" s="126">
        <v>1</v>
      </c>
      <c r="N45" s="126">
        <v>0</v>
      </c>
      <c r="O45" s="125">
        <f t="shared" si="0"/>
        <v>220</v>
      </c>
    </row>
    <row r="46" spans="1:15" ht="47.25" x14ac:dyDescent="0.25">
      <c r="A46" s="135">
        <v>26</v>
      </c>
      <c r="B46" s="101" t="s">
        <v>102</v>
      </c>
      <c r="C46" s="126">
        <v>0</v>
      </c>
      <c r="D46" s="126">
        <v>0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5">
        <f t="shared" si="0"/>
        <v>0</v>
      </c>
    </row>
    <row r="47" spans="1:15" ht="31.5" x14ac:dyDescent="0.25">
      <c r="A47" s="135">
        <v>27</v>
      </c>
      <c r="B47" s="101" t="s">
        <v>103</v>
      </c>
      <c r="C47" s="126">
        <v>2</v>
      </c>
      <c r="D47" s="126">
        <v>4</v>
      </c>
      <c r="E47" s="126">
        <v>2</v>
      </c>
      <c r="F47" s="126">
        <v>0</v>
      </c>
      <c r="G47" s="126">
        <v>0</v>
      </c>
      <c r="H47" s="126">
        <v>0</v>
      </c>
      <c r="I47" s="126">
        <v>0</v>
      </c>
      <c r="J47" s="126">
        <v>0</v>
      </c>
      <c r="K47" s="126">
        <v>0</v>
      </c>
      <c r="L47" s="126">
        <v>0</v>
      </c>
      <c r="M47" s="126">
        <v>0</v>
      </c>
      <c r="N47" s="126">
        <v>0</v>
      </c>
      <c r="O47" s="125">
        <f t="shared" si="0"/>
        <v>8</v>
      </c>
    </row>
    <row r="48" spans="1:15" ht="31.5" x14ac:dyDescent="0.25">
      <c r="A48" s="135">
        <v>28</v>
      </c>
      <c r="B48" s="101" t="s">
        <v>53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5">
        <f t="shared" si="0"/>
        <v>0</v>
      </c>
    </row>
    <row r="49" spans="1:15" x14ac:dyDescent="0.25">
      <c r="A49" s="221">
        <v>29</v>
      </c>
      <c r="B49" s="101" t="s">
        <v>202</v>
      </c>
      <c r="C49" s="133">
        <v>4106</v>
      </c>
      <c r="D49" s="133">
        <v>4154</v>
      </c>
      <c r="E49" s="133">
        <v>4259</v>
      </c>
      <c r="F49" s="133">
        <v>4259</v>
      </c>
      <c r="G49" s="133">
        <v>4259</v>
      </c>
      <c r="H49" s="133">
        <v>4259</v>
      </c>
      <c r="I49" s="133">
        <v>4259</v>
      </c>
      <c r="J49" s="133">
        <v>4341</v>
      </c>
      <c r="K49" s="133">
        <v>4360</v>
      </c>
      <c r="L49" s="133">
        <v>3826</v>
      </c>
      <c r="M49" s="133">
        <v>3822</v>
      </c>
      <c r="N49" s="133">
        <v>4008</v>
      </c>
      <c r="O49" s="125">
        <f>N49</f>
        <v>4008</v>
      </c>
    </row>
    <row r="50" spans="1:15" x14ac:dyDescent="0.25"/>
    <row r="51" spans="1:15" ht="21.75" customHeight="1" x14ac:dyDescent="0.25">
      <c r="A51" s="234" t="s">
        <v>118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</row>
    <row r="52" spans="1:15" ht="21.75" customHeight="1" x14ac:dyDescent="0.25">
      <c r="A52" s="141" t="s">
        <v>1</v>
      </c>
      <c r="B52" s="78" t="s">
        <v>2</v>
      </c>
      <c r="C52" s="136" t="s">
        <v>60</v>
      </c>
      <c r="D52" s="136" t="s">
        <v>61</v>
      </c>
      <c r="E52" s="136" t="s">
        <v>62</v>
      </c>
      <c r="F52" s="136" t="s">
        <v>63</v>
      </c>
      <c r="G52" s="136" t="s">
        <v>64</v>
      </c>
      <c r="H52" s="136" t="s">
        <v>65</v>
      </c>
      <c r="I52" s="136" t="s">
        <v>66</v>
      </c>
      <c r="J52" s="136" t="s">
        <v>67</v>
      </c>
      <c r="K52" s="136" t="s">
        <v>68</v>
      </c>
      <c r="L52" s="136" t="s">
        <v>69</v>
      </c>
      <c r="M52" s="136" t="s">
        <v>70</v>
      </c>
      <c r="N52" s="136" t="s">
        <v>71</v>
      </c>
      <c r="O52" s="138" t="s">
        <v>3</v>
      </c>
    </row>
    <row r="53" spans="1:15" x14ac:dyDescent="0.25">
      <c r="A53" s="164">
        <v>1</v>
      </c>
      <c r="B53" s="165" t="s">
        <v>4</v>
      </c>
      <c r="C53" s="126">
        <v>81</v>
      </c>
      <c r="D53" s="126">
        <v>47</v>
      </c>
      <c r="E53" s="126">
        <v>61</v>
      </c>
      <c r="F53" s="126">
        <v>0</v>
      </c>
      <c r="G53" s="126">
        <v>0</v>
      </c>
      <c r="H53" s="126">
        <v>0</v>
      </c>
      <c r="I53" s="126">
        <v>0</v>
      </c>
      <c r="J53" s="126">
        <v>52</v>
      </c>
      <c r="K53" s="126">
        <v>105</v>
      </c>
      <c r="L53" s="126">
        <v>92</v>
      </c>
      <c r="M53" s="204">
        <v>88</v>
      </c>
      <c r="N53" s="204">
        <v>26</v>
      </c>
      <c r="O53" s="125">
        <f>C53+D53+E53+F53+G53+H53+I53+J53+K53+L53+M53+N53</f>
        <v>552</v>
      </c>
    </row>
    <row r="54" spans="1:15" x14ac:dyDescent="0.25">
      <c r="A54" s="164">
        <v>2</v>
      </c>
      <c r="B54" s="165" t="s">
        <v>5</v>
      </c>
      <c r="C54" s="126">
        <v>58</v>
      </c>
      <c r="D54" s="126">
        <v>60</v>
      </c>
      <c r="E54" s="126">
        <v>65</v>
      </c>
      <c r="F54" s="126">
        <v>0</v>
      </c>
      <c r="G54" s="126">
        <v>0</v>
      </c>
      <c r="H54" s="126">
        <v>0</v>
      </c>
      <c r="I54" s="126">
        <v>0</v>
      </c>
      <c r="J54" s="126">
        <v>1</v>
      </c>
      <c r="K54" s="126">
        <v>146</v>
      </c>
      <c r="L54" s="126">
        <v>84</v>
      </c>
      <c r="M54" s="204">
        <v>60</v>
      </c>
      <c r="N54" s="204">
        <v>26</v>
      </c>
      <c r="O54" s="125">
        <f t="shared" ref="O54:O93" si="1">C54+D54+E54+F54+G54+H54+I54+J54+K54+L54+M54+N54</f>
        <v>500</v>
      </c>
    </row>
    <row r="55" spans="1:15" ht="31.5" x14ac:dyDescent="0.25">
      <c r="A55" s="222">
        <v>3</v>
      </c>
      <c r="B55" s="165" t="s">
        <v>7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6">
        <v>0</v>
      </c>
      <c r="I55" s="126">
        <v>0</v>
      </c>
      <c r="J55" s="126">
        <v>0</v>
      </c>
      <c r="K55" s="126">
        <v>1</v>
      </c>
      <c r="L55" s="126">
        <v>1</v>
      </c>
      <c r="M55" s="204">
        <v>6</v>
      </c>
      <c r="N55" s="204">
        <v>3</v>
      </c>
      <c r="O55" s="125">
        <f t="shared" si="1"/>
        <v>11</v>
      </c>
    </row>
    <row r="56" spans="1:15" x14ac:dyDescent="0.25">
      <c r="A56" s="222">
        <v>4</v>
      </c>
      <c r="B56" s="165" t="s">
        <v>8</v>
      </c>
      <c r="C56" s="126">
        <v>0</v>
      </c>
      <c r="D56" s="126">
        <v>1</v>
      </c>
      <c r="E56" s="126">
        <v>2</v>
      </c>
      <c r="F56" s="126">
        <v>0</v>
      </c>
      <c r="G56" s="126">
        <v>0</v>
      </c>
      <c r="H56" s="126">
        <v>0</v>
      </c>
      <c r="I56" s="126">
        <v>0</v>
      </c>
      <c r="J56" s="126">
        <v>0</v>
      </c>
      <c r="K56" s="126">
        <v>1</v>
      </c>
      <c r="L56" s="126">
        <v>2</v>
      </c>
      <c r="M56" s="204">
        <v>1</v>
      </c>
      <c r="N56" s="204">
        <v>2</v>
      </c>
      <c r="O56" s="125">
        <f t="shared" si="1"/>
        <v>9</v>
      </c>
    </row>
    <row r="57" spans="1:15" x14ac:dyDescent="0.25">
      <c r="A57" s="222">
        <v>5</v>
      </c>
      <c r="B57" s="165" t="s">
        <v>9</v>
      </c>
      <c r="C57" s="126">
        <v>1</v>
      </c>
      <c r="D57" s="126">
        <v>2</v>
      </c>
      <c r="E57" s="126">
        <v>1</v>
      </c>
      <c r="F57" s="126">
        <v>0</v>
      </c>
      <c r="G57" s="126">
        <v>0</v>
      </c>
      <c r="H57" s="126">
        <v>0</v>
      </c>
      <c r="I57" s="126">
        <v>0</v>
      </c>
      <c r="J57" s="126">
        <v>0</v>
      </c>
      <c r="K57" s="126">
        <v>4</v>
      </c>
      <c r="L57" s="126">
        <v>9</v>
      </c>
      <c r="M57" s="204">
        <v>3</v>
      </c>
      <c r="N57" s="204">
        <v>0</v>
      </c>
      <c r="O57" s="125">
        <f t="shared" si="1"/>
        <v>20</v>
      </c>
    </row>
    <row r="58" spans="1:15" x14ac:dyDescent="0.25">
      <c r="A58" s="222">
        <v>6</v>
      </c>
      <c r="B58" s="165" t="s">
        <v>10</v>
      </c>
      <c r="C58" s="126">
        <v>2</v>
      </c>
      <c r="D58" s="126">
        <v>1</v>
      </c>
      <c r="E58" s="126">
        <v>3</v>
      </c>
      <c r="F58" s="126">
        <v>0</v>
      </c>
      <c r="G58" s="126">
        <v>0</v>
      </c>
      <c r="H58" s="126">
        <v>0</v>
      </c>
      <c r="I58" s="126">
        <v>0</v>
      </c>
      <c r="J58" s="126">
        <v>0</v>
      </c>
      <c r="K58" s="126">
        <v>0</v>
      </c>
      <c r="L58" s="126">
        <v>3</v>
      </c>
      <c r="M58" s="204">
        <v>2</v>
      </c>
      <c r="N58" s="204">
        <v>1</v>
      </c>
      <c r="O58" s="125">
        <f t="shared" si="1"/>
        <v>12</v>
      </c>
    </row>
    <row r="59" spans="1:15" x14ac:dyDescent="0.25">
      <c r="A59" s="222">
        <v>7</v>
      </c>
      <c r="B59" s="165" t="s">
        <v>11</v>
      </c>
      <c r="C59" s="126">
        <v>0</v>
      </c>
      <c r="D59" s="126">
        <v>0</v>
      </c>
      <c r="E59" s="126">
        <v>3</v>
      </c>
      <c r="F59" s="126">
        <v>0</v>
      </c>
      <c r="G59" s="126">
        <v>0</v>
      </c>
      <c r="H59" s="126">
        <v>0</v>
      </c>
      <c r="I59" s="126">
        <v>0</v>
      </c>
      <c r="J59" s="126">
        <v>0</v>
      </c>
      <c r="K59" s="126">
        <v>8</v>
      </c>
      <c r="L59" s="126">
        <v>7</v>
      </c>
      <c r="M59" s="204">
        <v>1</v>
      </c>
      <c r="N59" s="204">
        <v>5</v>
      </c>
      <c r="O59" s="125">
        <f t="shared" si="1"/>
        <v>24</v>
      </c>
    </row>
    <row r="60" spans="1:15" x14ac:dyDescent="0.25">
      <c r="A60" s="222">
        <v>8</v>
      </c>
      <c r="B60" s="165" t="s">
        <v>12</v>
      </c>
      <c r="C60" s="126">
        <v>129</v>
      </c>
      <c r="D60" s="126">
        <v>144</v>
      </c>
      <c r="E60" s="126">
        <v>57</v>
      </c>
      <c r="F60" s="126">
        <v>0</v>
      </c>
      <c r="G60" s="126">
        <v>0</v>
      </c>
      <c r="H60" s="126">
        <v>0</v>
      </c>
      <c r="I60" s="126">
        <v>0</v>
      </c>
      <c r="J60" s="126">
        <v>0</v>
      </c>
      <c r="K60" s="126">
        <v>79</v>
      </c>
      <c r="L60" s="126">
        <v>227</v>
      </c>
      <c r="M60" s="204">
        <v>144</v>
      </c>
      <c r="N60" s="204">
        <v>79</v>
      </c>
      <c r="O60" s="125">
        <f t="shared" si="1"/>
        <v>859</v>
      </c>
    </row>
    <row r="61" spans="1:15" x14ac:dyDescent="0.25">
      <c r="A61" s="222">
        <v>9</v>
      </c>
      <c r="B61" s="165" t="s">
        <v>13</v>
      </c>
      <c r="C61" s="126">
        <v>691</v>
      </c>
      <c r="D61" s="126">
        <v>663</v>
      </c>
      <c r="E61" s="126">
        <v>488</v>
      </c>
      <c r="F61" s="126">
        <v>0</v>
      </c>
      <c r="G61" s="126">
        <v>0</v>
      </c>
      <c r="H61" s="126">
        <v>0</v>
      </c>
      <c r="I61" s="126">
        <v>0</v>
      </c>
      <c r="J61" s="126">
        <v>0</v>
      </c>
      <c r="K61" s="126">
        <v>629</v>
      </c>
      <c r="L61" s="126">
        <v>560</v>
      </c>
      <c r="M61" s="204">
        <v>785</v>
      </c>
      <c r="N61" s="204">
        <v>539</v>
      </c>
      <c r="O61" s="125">
        <f t="shared" si="1"/>
        <v>4355</v>
      </c>
    </row>
    <row r="62" spans="1:15" ht="47.25" x14ac:dyDescent="0.25">
      <c r="A62" s="222">
        <v>10</v>
      </c>
      <c r="B62" s="165" t="s">
        <v>14</v>
      </c>
      <c r="C62" s="126">
        <v>490</v>
      </c>
      <c r="D62" s="126">
        <v>447</v>
      </c>
      <c r="E62" s="126">
        <v>255</v>
      </c>
      <c r="F62" s="126">
        <v>0</v>
      </c>
      <c r="G62" s="126">
        <v>0</v>
      </c>
      <c r="H62" s="126">
        <v>0</v>
      </c>
      <c r="I62" s="126">
        <v>0</v>
      </c>
      <c r="J62" s="126">
        <v>0</v>
      </c>
      <c r="K62" s="126">
        <v>629</v>
      </c>
      <c r="L62" s="126">
        <v>545</v>
      </c>
      <c r="M62" s="204">
        <v>551</v>
      </c>
      <c r="N62" s="204">
        <v>349</v>
      </c>
      <c r="O62" s="125">
        <f t="shared" si="1"/>
        <v>3266</v>
      </c>
    </row>
    <row r="63" spans="1:15" x14ac:dyDescent="0.25">
      <c r="A63" s="222">
        <v>11</v>
      </c>
      <c r="B63" s="165" t="s">
        <v>15</v>
      </c>
      <c r="C63" s="133">
        <v>189</v>
      </c>
      <c r="D63" s="133">
        <v>262</v>
      </c>
      <c r="E63" s="133">
        <v>176</v>
      </c>
      <c r="F63" s="133">
        <v>0</v>
      </c>
      <c r="G63" s="133">
        <v>0</v>
      </c>
      <c r="H63" s="133">
        <v>0</v>
      </c>
      <c r="I63" s="133">
        <v>0</v>
      </c>
      <c r="J63" s="133">
        <v>0</v>
      </c>
      <c r="K63" s="133">
        <v>64</v>
      </c>
      <c r="L63" s="133">
        <v>90</v>
      </c>
      <c r="M63" s="205">
        <v>89</v>
      </c>
      <c r="N63" s="205">
        <v>83</v>
      </c>
      <c r="O63" s="125">
        <f t="shared" si="1"/>
        <v>953</v>
      </c>
    </row>
    <row r="64" spans="1:15" ht="31.5" x14ac:dyDescent="0.25">
      <c r="A64" s="222">
        <v>12</v>
      </c>
      <c r="B64" s="165" t="s">
        <v>21</v>
      </c>
      <c r="C64" s="126">
        <v>544</v>
      </c>
      <c r="D64" s="126">
        <v>549</v>
      </c>
      <c r="E64" s="126">
        <v>407</v>
      </c>
      <c r="F64" s="126">
        <v>0</v>
      </c>
      <c r="G64" s="126">
        <v>0</v>
      </c>
      <c r="H64" s="126">
        <v>0</v>
      </c>
      <c r="I64" s="126">
        <v>0</v>
      </c>
      <c r="J64" s="126">
        <v>0</v>
      </c>
      <c r="K64" s="126">
        <v>620</v>
      </c>
      <c r="L64" s="126">
        <v>489</v>
      </c>
      <c r="M64" s="204">
        <v>720</v>
      </c>
      <c r="N64" s="204">
        <v>460</v>
      </c>
      <c r="O64" s="125">
        <f t="shared" si="1"/>
        <v>3789</v>
      </c>
    </row>
    <row r="65" spans="1:15" ht="47.25" x14ac:dyDescent="0.25">
      <c r="A65" s="222">
        <v>13</v>
      </c>
      <c r="B65" s="165" t="s">
        <v>22</v>
      </c>
      <c r="C65" s="126">
        <v>62</v>
      </c>
      <c r="D65" s="126">
        <v>89</v>
      </c>
      <c r="E65" s="126">
        <v>62</v>
      </c>
      <c r="F65" s="126">
        <v>0</v>
      </c>
      <c r="G65" s="126">
        <v>0</v>
      </c>
      <c r="H65" s="126">
        <v>0</v>
      </c>
      <c r="I65" s="126">
        <v>0</v>
      </c>
      <c r="J65" s="126">
        <v>0</v>
      </c>
      <c r="K65" s="126">
        <v>85</v>
      </c>
      <c r="L65" s="126">
        <v>71</v>
      </c>
      <c r="M65" s="204">
        <v>112</v>
      </c>
      <c r="N65" s="204">
        <v>66</v>
      </c>
      <c r="O65" s="125">
        <f t="shared" si="1"/>
        <v>547</v>
      </c>
    </row>
    <row r="66" spans="1:15" ht="24" customHeight="1" x14ac:dyDescent="0.25">
      <c r="A66" s="242">
        <v>15</v>
      </c>
      <c r="B66" s="165" t="s">
        <v>23</v>
      </c>
      <c r="C66" s="133">
        <v>43</v>
      </c>
      <c r="D66" s="133">
        <v>35</v>
      </c>
      <c r="E66" s="133">
        <v>53</v>
      </c>
      <c r="F66" s="133">
        <v>0</v>
      </c>
      <c r="G66" s="133">
        <v>0</v>
      </c>
      <c r="H66" s="133">
        <v>0</v>
      </c>
      <c r="I66" s="133">
        <v>0</v>
      </c>
      <c r="J66" s="133">
        <v>0</v>
      </c>
      <c r="K66" s="133">
        <v>75</v>
      </c>
      <c r="L66" s="133">
        <v>30</v>
      </c>
      <c r="M66" s="205">
        <v>32</v>
      </c>
      <c r="N66" s="205">
        <v>35</v>
      </c>
      <c r="O66" s="125">
        <f t="shared" si="1"/>
        <v>303</v>
      </c>
    </row>
    <row r="67" spans="1:15" ht="24" customHeight="1" x14ac:dyDescent="0.25">
      <c r="A67" s="242"/>
      <c r="B67" s="166" t="s">
        <v>24</v>
      </c>
      <c r="C67" s="126">
        <v>2</v>
      </c>
      <c r="D67" s="126">
        <v>2</v>
      </c>
      <c r="E67" s="126">
        <v>2</v>
      </c>
      <c r="F67" s="126">
        <v>0</v>
      </c>
      <c r="G67" s="126">
        <v>0</v>
      </c>
      <c r="H67" s="126">
        <v>0</v>
      </c>
      <c r="I67" s="126">
        <v>0</v>
      </c>
      <c r="J67" s="126">
        <v>0</v>
      </c>
      <c r="K67" s="126">
        <v>3</v>
      </c>
      <c r="L67" s="126">
        <v>2</v>
      </c>
      <c r="M67" s="204">
        <v>1</v>
      </c>
      <c r="N67" s="204">
        <v>1</v>
      </c>
      <c r="O67" s="125">
        <f t="shared" si="1"/>
        <v>13</v>
      </c>
    </row>
    <row r="68" spans="1:15" ht="24" customHeight="1" x14ac:dyDescent="0.25">
      <c r="A68" s="242"/>
      <c r="B68" s="166" t="s">
        <v>25</v>
      </c>
      <c r="C68" s="126">
        <v>41</v>
      </c>
      <c r="D68" s="126">
        <v>33</v>
      </c>
      <c r="E68" s="126">
        <v>51</v>
      </c>
      <c r="F68" s="126">
        <v>0</v>
      </c>
      <c r="G68" s="126">
        <v>0</v>
      </c>
      <c r="H68" s="126">
        <v>0</v>
      </c>
      <c r="I68" s="126">
        <v>0</v>
      </c>
      <c r="J68" s="126">
        <v>0</v>
      </c>
      <c r="K68" s="126">
        <v>72</v>
      </c>
      <c r="L68" s="126">
        <v>28</v>
      </c>
      <c r="M68" s="204">
        <v>31</v>
      </c>
      <c r="N68" s="204">
        <v>34</v>
      </c>
      <c r="O68" s="125">
        <f t="shared" si="1"/>
        <v>290</v>
      </c>
    </row>
    <row r="69" spans="1:15" ht="31.5" x14ac:dyDescent="0.25">
      <c r="A69" s="164">
        <v>16</v>
      </c>
      <c r="B69" s="165" t="s">
        <v>28</v>
      </c>
      <c r="C69" s="126">
        <v>2</v>
      </c>
      <c r="D69" s="126">
        <v>0</v>
      </c>
      <c r="E69" s="126">
        <v>1</v>
      </c>
      <c r="F69" s="126">
        <v>0</v>
      </c>
      <c r="G69" s="126">
        <v>0</v>
      </c>
      <c r="H69" s="126">
        <v>0</v>
      </c>
      <c r="I69" s="126">
        <v>0</v>
      </c>
      <c r="J69" s="126">
        <v>0</v>
      </c>
      <c r="K69" s="126">
        <v>5</v>
      </c>
      <c r="L69" s="126">
        <v>0</v>
      </c>
      <c r="M69" s="204">
        <v>1</v>
      </c>
      <c r="N69" s="204">
        <v>2</v>
      </c>
      <c r="O69" s="125">
        <f t="shared" si="1"/>
        <v>11</v>
      </c>
    </row>
    <row r="70" spans="1:15" ht="24.75" customHeight="1" x14ac:dyDescent="0.25">
      <c r="A70" s="164">
        <v>17</v>
      </c>
      <c r="B70" s="165" t="s">
        <v>100</v>
      </c>
      <c r="C70" s="126">
        <v>1</v>
      </c>
      <c r="D70" s="126">
        <v>1</v>
      </c>
      <c r="E70" s="126">
        <v>2</v>
      </c>
      <c r="F70" s="126">
        <v>0</v>
      </c>
      <c r="G70" s="126">
        <v>0</v>
      </c>
      <c r="H70" s="126">
        <v>0</v>
      </c>
      <c r="I70" s="126">
        <v>0</v>
      </c>
      <c r="J70" s="126">
        <v>0</v>
      </c>
      <c r="K70" s="126">
        <v>3</v>
      </c>
      <c r="L70" s="126">
        <v>0</v>
      </c>
      <c r="M70" s="204">
        <v>4</v>
      </c>
      <c r="N70" s="204">
        <v>2</v>
      </c>
      <c r="O70" s="125">
        <f t="shared" si="1"/>
        <v>13</v>
      </c>
    </row>
    <row r="71" spans="1:15" ht="31.5" x14ac:dyDescent="0.25">
      <c r="A71" s="164">
        <v>18</v>
      </c>
      <c r="B71" s="165" t="s">
        <v>30</v>
      </c>
      <c r="C71" s="126">
        <v>2</v>
      </c>
      <c r="D71" s="126">
        <v>1</v>
      </c>
      <c r="E71" s="126">
        <v>2</v>
      </c>
      <c r="F71" s="126">
        <v>0</v>
      </c>
      <c r="G71" s="126">
        <v>0</v>
      </c>
      <c r="H71" s="126">
        <v>0</v>
      </c>
      <c r="I71" s="126">
        <v>0</v>
      </c>
      <c r="J71" s="126">
        <v>0</v>
      </c>
      <c r="K71" s="126">
        <v>0</v>
      </c>
      <c r="L71" s="126">
        <v>0</v>
      </c>
      <c r="M71" s="204">
        <v>0</v>
      </c>
      <c r="N71" s="204">
        <v>1</v>
      </c>
      <c r="O71" s="125">
        <f t="shared" si="1"/>
        <v>6</v>
      </c>
    </row>
    <row r="72" spans="1:15" ht="31.5" x14ac:dyDescent="0.25">
      <c r="A72" s="164">
        <v>19</v>
      </c>
      <c r="B72" s="165" t="s">
        <v>31</v>
      </c>
      <c r="C72" s="126">
        <v>1</v>
      </c>
      <c r="D72" s="126">
        <v>0</v>
      </c>
      <c r="E72" s="126">
        <v>1</v>
      </c>
      <c r="F72" s="126">
        <v>0</v>
      </c>
      <c r="G72" s="126">
        <v>0</v>
      </c>
      <c r="H72" s="126">
        <v>0</v>
      </c>
      <c r="I72" s="126">
        <v>0</v>
      </c>
      <c r="J72" s="126">
        <v>0</v>
      </c>
      <c r="K72" s="126">
        <v>1</v>
      </c>
      <c r="L72" s="126">
        <v>0</v>
      </c>
      <c r="M72" s="204">
        <v>2</v>
      </c>
      <c r="N72" s="204">
        <v>0</v>
      </c>
      <c r="O72" s="125">
        <f t="shared" si="1"/>
        <v>5</v>
      </c>
    </row>
    <row r="73" spans="1:15" ht="31.5" x14ac:dyDescent="0.25">
      <c r="A73" s="242">
        <v>20</v>
      </c>
      <c r="B73" s="165" t="s">
        <v>32</v>
      </c>
      <c r="C73" s="133">
        <v>3</v>
      </c>
      <c r="D73" s="133">
        <v>5</v>
      </c>
      <c r="E73" s="133">
        <v>2</v>
      </c>
      <c r="F73" s="133">
        <v>0</v>
      </c>
      <c r="G73" s="133">
        <v>0</v>
      </c>
      <c r="H73" s="133">
        <v>0</v>
      </c>
      <c r="I73" s="133">
        <v>0</v>
      </c>
      <c r="J73" s="133">
        <v>0</v>
      </c>
      <c r="K73" s="133">
        <v>0</v>
      </c>
      <c r="L73" s="133">
        <v>0</v>
      </c>
      <c r="M73" s="205">
        <v>2</v>
      </c>
      <c r="N73" s="205">
        <v>1</v>
      </c>
      <c r="O73" s="125">
        <f t="shared" si="1"/>
        <v>13</v>
      </c>
    </row>
    <row r="74" spans="1:15" ht="23.25" customHeight="1" x14ac:dyDescent="0.25">
      <c r="A74" s="242"/>
      <c r="B74" s="166" t="s">
        <v>33</v>
      </c>
      <c r="C74" s="126">
        <v>2</v>
      </c>
      <c r="D74" s="126">
        <v>2</v>
      </c>
      <c r="E74" s="126">
        <v>2</v>
      </c>
      <c r="F74" s="126">
        <v>0</v>
      </c>
      <c r="G74" s="126">
        <v>0</v>
      </c>
      <c r="H74" s="126">
        <v>0</v>
      </c>
      <c r="I74" s="126">
        <v>0</v>
      </c>
      <c r="J74" s="126">
        <v>0</v>
      </c>
      <c r="K74" s="126">
        <v>0</v>
      </c>
      <c r="L74" s="126">
        <v>0</v>
      </c>
      <c r="M74" s="204">
        <v>1</v>
      </c>
      <c r="N74" s="204">
        <v>0</v>
      </c>
      <c r="O74" s="125">
        <f t="shared" si="1"/>
        <v>7</v>
      </c>
    </row>
    <row r="75" spans="1:15" ht="23.25" customHeight="1" x14ac:dyDescent="0.25">
      <c r="A75" s="242"/>
      <c r="B75" s="166" t="s">
        <v>34</v>
      </c>
      <c r="C75" s="126">
        <v>0</v>
      </c>
      <c r="D75" s="126">
        <v>2</v>
      </c>
      <c r="E75" s="126">
        <v>0</v>
      </c>
      <c r="F75" s="126">
        <v>0</v>
      </c>
      <c r="G75" s="126">
        <v>0</v>
      </c>
      <c r="H75" s="126">
        <v>0</v>
      </c>
      <c r="I75" s="126">
        <v>0</v>
      </c>
      <c r="J75" s="126">
        <v>0</v>
      </c>
      <c r="K75" s="126">
        <v>0</v>
      </c>
      <c r="L75" s="126">
        <v>0</v>
      </c>
      <c r="M75" s="204">
        <v>1</v>
      </c>
      <c r="N75" s="204">
        <v>0</v>
      </c>
      <c r="O75" s="125">
        <f t="shared" si="1"/>
        <v>3</v>
      </c>
    </row>
    <row r="76" spans="1:15" ht="23.25" customHeight="1" x14ac:dyDescent="0.25">
      <c r="A76" s="242"/>
      <c r="B76" s="166" t="s">
        <v>35</v>
      </c>
      <c r="C76" s="126">
        <v>1</v>
      </c>
      <c r="D76" s="126">
        <v>1</v>
      </c>
      <c r="E76" s="126">
        <v>0</v>
      </c>
      <c r="F76" s="126">
        <v>0</v>
      </c>
      <c r="G76" s="126">
        <v>0</v>
      </c>
      <c r="H76" s="126">
        <v>0</v>
      </c>
      <c r="I76" s="126">
        <v>0</v>
      </c>
      <c r="J76" s="126">
        <v>0</v>
      </c>
      <c r="K76" s="126">
        <v>0</v>
      </c>
      <c r="L76" s="126">
        <v>0</v>
      </c>
      <c r="M76" s="204">
        <v>0</v>
      </c>
      <c r="N76" s="204">
        <v>1</v>
      </c>
      <c r="O76" s="125">
        <f t="shared" si="1"/>
        <v>3</v>
      </c>
    </row>
    <row r="77" spans="1:15" ht="23.25" customHeight="1" x14ac:dyDescent="0.25">
      <c r="A77" s="164">
        <v>21</v>
      </c>
      <c r="B77" s="165" t="s">
        <v>36</v>
      </c>
      <c r="C77" s="126">
        <v>2</v>
      </c>
      <c r="D77" s="126">
        <v>4</v>
      </c>
      <c r="E77" s="126">
        <v>2</v>
      </c>
      <c r="F77" s="126">
        <v>0</v>
      </c>
      <c r="G77" s="126">
        <v>0</v>
      </c>
      <c r="H77" s="126">
        <v>0</v>
      </c>
      <c r="I77" s="126">
        <v>0</v>
      </c>
      <c r="J77" s="126">
        <v>0</v>
      </c>
      <c r="K77" s="126">
        <v>2</v>
      </c>
      <c r="L77" s="126">
        <v>3</v>
      </c>
      <c r="M77" s="204">
        <v>4</v>
      </c>
      <c r="N77" s="204">
        <v>1</v>
      </c>
      <c r="O77" s="125">
        <f t="shared" si="1"/>
        <v>18</v>
      </c>
    </row>
    <row r="78" spans="1:15" ht="23.25" customHeight="1" x14ac:dyDescent="0.25">
      <c r="A78" s="242">
        <v>22</v>
      </c>
      <c r="B78" s="165" t="s">
        <v>37</v>
      </c>
      <c r="C78" s="126">
        <v>0</v>
      </c>
      <c r="D78" s="126">
        <v>2</v>
      </c>
      <c r="E78" s="126">
        <v>1</v>
      </c>
      <c r="F78" s="126">
        <v>0</v>
      </c>
      <c r="G78" s="126">
        <v>0</v>
      </c>
      <c r="H78" s="126">
        <v>0</v>
      </c>
      <c r="I78" s="126">
        <v>0</v>
      </c>
      <c r="J78" s="126">
        <v>0</v>
      </c>
      <c r="K78" s="126">
        <v>0</v>
      </c>
      <c r="L78" s="126">
        <v>3</v>
      </c>
      <c r="M78" s="204">
        <v>0</v>
      </c>
      <c r="N78" s="204">
        <v>0</v>
      </c>
      <c r="O78" s="125">
        <f t="shared" si="1"/>
        <v>6</v>
      </c>
    </row>
    <row r="79" spans="1:15" ht="23.25" customHeight="1" x14ac:dyDescent="0.25">
      <c r="A79" s="242"/>
      <c r="B79" s="166" t="s">
        <v>38</v>
      </c>
      <c r="C79" s="126">
        <v>0</v>
      </c>
      <c r="D79" s="126">
        <v>0</v>
      </c>
      <c r="E79" s="126">
        <v>1</v>
      </c>
      <c r="F79" s="126">
        <v>0</v>
      </c>
      <c r="G79" s="126">
        <v>0</v>
      </c>
      <c r="H79" s="126">
        <v>0</v>
      </c>
      <c r="I79" s="126">
        <v>0</v>
      </c>
      <c r="J79" s="126">
        <v>0</v>
      </c>
      <c r="K79" s="126">
        <v>0</v>
      </c>
      <c r="L79" s="126">
        <v>0</v>
      </c>
      <c r="M79" s="204">
        <v>0</v>
      </c>
      <c r="N79" s="204">
        <v>0</v>
      </c>
      <c r="O79" s="125">
        <f t="shared" si="1"/>
        <v>1</v>
      </c>
    </row>
    <row r="80" spans="1:15" ht="23.25" customHeight="1" x14ac:dyDescent="0.25">
      <c r="A80" s="242"/>
      <c r="B80" s="166" t="s">
        <v>39</v>
      </c>
      <c r="C80" s="126">
        <v>0</v>
      </c>
      <c r="D80" s="126">
        <v>2</v>
      </c>
      <c r="E80" s="126">
        <v>0</v>
      </c>
      <c r="F80" s="126">
        <v>0</v>
      </c>
      <c r="G80" s="126">
        <v>0</v>
      </c>
      <c r="H80" s="126">
        <v>0</v>
      </c>
      <c r="I80" s="126">
        <v>0</v>
      </c>
      <c r="J80" s="126">
        <v>0</v>
      </c>
      <c r="K80" s="126">
        <v>0</v>
      </c>
      <c r="L80" s="126">
        <v>3</v>
      </c>
      <c r="M80" s="204">
        <v>0</v>
      </c>
      <c r="N80" s="204">
        <v>0</v>
      </c>
      <c r="O80" s="125">
        <f t="shared" si="1"/>
        <v>5</v>
      </c>
    </row>
    <row r="81" spans="1:15" ht="23.25" customHeight="1" x14ac:dyDescent="0.25">
      <c r="A81" s="164">
        <v>23</v>
      </c>
      <c r="B81" s="165" t="s">
        <v>40</v>
      </c>
      <c r="C81" s="126">
        <v>2</v>
      </c>
      <c r="D81" s="126">
        <v>0</v>
      </c>
      <c r="E81" s="126">
        <v>1</v>
      </c>
      <c r="F81" s="126">
        <v>0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  <c r="L81" s="126">
        <v>0</v>
      </c>
      <c r="M81" s="204">
        <v>0</v>
      </c>
      <c r="N81" s="204">
        <v>0</v>
      </c>
      <c r="O81" s="125">
        <f t="shared" si="1"/>
        <v>3</v>
      </c>
    </row>
    <row r="82" spans="1:15" ht="23.25" customHeight="1" x14ac:dyDescent="0.25">
      <c r="A82" s="164">
        <v>24</v>
      </c>
      <c r="B82" s="165" t="s">
        <v>41</v>
      </c>
      <c r="C82" s="126">
        <v>1</v>
      </c>
      <c r="D82" s="126">
        <v>2</v>
      </c>
      <c r="E82" s="126">
        <v>2</v>
      </c>
      <c r="F82" s="126">
        <v>0</v>
      </c>
      <c r="G82" s="126">
        <v>0</v>
      </c>
      <c r="H82" s="126">
        <v>0</v>
      </c>
      <c r="I82" s="126">
        <v>0</v>
      </c>
      <c r="J82" s="126">
        <v>0</v>
      </c>
      <c r="K82" s="126">
        <v>1</v>
      </c>
      <c r="L82" s="126">
        <v>0</v>
      </c>
      <c r="M82" s="204">
        <v>1</v>
      </c>
      <c r="N82" s="204">
        <v>0</v>
      </c>
      <c r="O82" s="125">
        <f t="shared" si="1"/>
        <v>7</v>
      </c>
    </row>
    <row r="83" spans="1:15" ht="23.25" customHeight="1" x14ac:dyDescent="0.25">
      <c r="A83" s="164">
        <v>25</v>
      </c>
      <c r="B83" s="165" t="s">
        <v>42</v>
      </c>
      <c r="C83" s="126">
        <v>10</v>
      </c>
      <c r="D83" s="126">
        <v>20</v>
      </c>
      <c r="E83" s="126">
        <v>14</v>
      </c>
      <c r="F83" s="126">
        <v>0</v>
      </c>
      <c r="G83" s="126">
        <v>0</v>
      </c>
      <c r="H83" s="126">
        <v>0</v>
      </c>
      <c r="I83" s="126">
        <v>0</v>
      </c>
      <c r="J83" s="126">
        <v>0</v>
      </c>
      <c r="K83" s="126">
        <v>11</v>
      </c>
      <c r="L83" s="126">
        <v>0</v>
      </c>
      <c r="M83" s="204">
        <v>67</v>
      </c>
      <c r="N83" s="204">
        <v>12</v>
      </c>
      <c r="O83" s="125">
        <f t="shared" si="1"/>
        <v>134</v>
      </c>
    </row>
    <row r="84" spans="1:15" ht="47.25" x14ac:dyDescent="0.25">
      <c r="A84" s="242">
        <v>26</v>
      </c>
      <c r="B84" s="165" t="s">
        <v>101</v>
      </c>
      <c r="C84" s="133">
        <v>8</v>
      </c>
      <c r="D84" s="133">
        <v>23</v>
      </c>
      <c r="E84" s="133">
        <v>12</v>
      </c>
      <c r="F84" s="133">
        <v>0</v>
      </c>
      <c r="G84" s="133">
        <v>0</v>
      </c>
      <c r="H84" s="133">
        <v>0</v>
      </c>
      <c r="I84" s="133">
        <v>0</v>
      </c>
      <c r="J84" s="133">
        <v>0</v>
      </c>
      <c r="K84" s="133">
        <v>37</v>
      </c>
      <c r="L84" s="133">
        <v>2</v>
      </c>
      <c r="M84" s="205">
        <v>8</v>
      </c>
      <c r="N84" s="205">
        <v>3</v>
      </c>
      <c r="O84" s="125">
        <f t="shared" si="1"/>
        <v>93</v>
      </c>
    </row>
    <row r="85" spans="1:15" x14ac:dyDescent="0.25">
      <c r="A85" s="242"/>
      <c r="B85" s="166" t="s">
        <v>44</v>
      </c>
      <c r="C85" s="126">
        <v>1</v>
      </c>
      <c r="D85" s="126">
        <v>3</v>
      </c>
      <c r="E85" s="126">
        <v>0</v>
      </c>
      <c r="F85" s="126">
        <v>0</v>
      </c>
      <c r="G85" s="126">
        <v>0</v>
      </c>
      <c r="H85" s="126">
        <v>0</v>
      </c>
      <c r="I85" s="126">
        <v>0</v>
      </c>
      <c r="J85" s="126">
        <v>0</v>
      </c>
      <c r="K85" s="126">
        <v>0</v>
      </c>
      <c r="L85" s="126">
        <v>0</v>
      </c>
      <c r="M85" s="204">
        <v>3</v>
      </c>
      <c r="N85" s="204">
        <v>0</v>
      </c>
      <c r="O85" s="125">
        <f t="shared" si="1"/>
        <v>7</v>
      </c>
    </row>
    <row r="86" spans="1:15" x14ac:dyDescent="0.25">
      <c r="A86" s="242"/>
      <c r="B86" s="166" t="s">
        <v>45</v>
      </c>
      <c r="C86" s="126">
        <v>0</v>
      </c>
      <c r="D86" s="126">
        <v>0</v>
      </c>
      <c r="E86" s="126">
        <v>0</v>
      </c>
      <c r="F86" s="126">
        <v>0</v>
      </c>
      <c r="G86" s="126">
        <v>0</v>
      </c>
      <c r="H86" s="126">
        <v>0</v>
      </c>
      <c r="I86" s="126">
        <v>0</v>
      </c>
      <c r="J86" s="126">
        <v>0</v>
      </c>
      <c r="K86" s="126">
        <v>0</v>
      </c>
      <c r="L86" s="126">
        <v>0</v>
      </c>
      <c r="M86" s="204">
        <v>0</v>
      </c>
      <c r="N86" s="204">
        <v>0</v>
      </c>
      <c r="O86" s="125">
        <f t="shared" si="1"/>
        <v>0</v>
      </c>
    </row>
    <row r="87" spans="1:15" x14ac:dyDescent="0.25">
      <c r="A87" s="242"/>
      <c r="B87" s="166" t="s">
        <v>46</v>
      </c>
      <c r="C87" s="126">
        <v>0</v>
      </c>
      <c r="D87" s="126">
        <v>0</v>
      </c>
      <c r="E87" s="126">
        <v>0</v>
      </c>
      <c r="F87" s="126">
        <v>0</v>
      </c>
      <c r="G87" s="126">
        <v>0</v>
      </c>
      <c r="H87" s="126">
        <v>0</v>
      </c>
      <c r="I87" s="126">
        <v>0</v>
      </c>
      <c r="J87" s="126">
        <v>0</v>
      </c>
      <c r="K87" s="126">
        <v>0</v>
      </c>
      <c r="L87" s="126">
        <v>0</v>
      </c>
      <c r="M87" s="204">
        <v>0</v>
      </c>
      <c r="N87" s="204">
        <v>0</v>
      </c>
      <c r="O87" s="125">
        <f t="shared" si="1"/>
        <v>0</v>
      </c>
    </row>
    <row r="88" spans="1:15" x14ac:dyDescent="0.25">
      <c r="A88" s="242"/>
      <c r="B88" s="166" t="s">
        <v>47</v>
      </c>
      <c r="C88" s="126">
        <v>0</v>
      </c>
      <c r="D88" s="126">
        <v>0</v>
      </c>
      <c r="E88" s="126">
        <v>0</v>
      </c>
      <c r="F88" s="126">
        <v>0</v>
      </c>
      <c r="G88" s="126">
        <v>0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204">
        <v>0</v>
      </c>
      <c r="N88" s="204">
        <v>0</v>
      </c>
      <c r="O88" s="125">
        <f t="shared" si="1"/>
        <v>0</v>
      </c>
    </row>
    <row r="89" spans="1:15" x14ac:dyDescent="0.25">
      <c r="A89" s="242"/>
      <c r="B89" s="166" t="s">
        <v>48</v>
      </c>
      <c r="C89" s="126">
        <v>1</v>
      </c>
      <c r="D89" s="126">
        <v>0</v>
      </c>
      <c r="E89" s="126">
        <v>2</v>
      </c>
      <c r="F89" s="126">
        <v>0</v>
      </c>
      <c r="G89" s="126">
        <v>0</v>
      </c>
      <c r="H89" s="126">
        <v>0</v>
      </c>
      <c r="I89" s="126">
        <v>0</v>
      </c>
      <c r="J89" s="126">
        <v>0</v>
      </c>
      <c r="K89" s="126">
        <v>3</v>
      </c>
      <c r="L89" s="126">
        <v>0</v>
      </c>
      <c r="M89" s="204">
        <v>3</v>
      </c>
      <c r="N89" s="204">
        <v>0</v>
      </c>
      <c r="O89" s="125">
        <f t="shared" si="1"/>
        <v>9</v>
      </c>
    </row>
    <row r="90" spans="1:15" x14ac:dyDescent="0.25">
      <c r="A90" s="242"/>
      <c r="B90" s="166" t="s">
        <v>49</v>
      </c>
      <c r="C90" s="126">
        <v>1</v>
      </c>
      <c r="D90" s="126">
        <v>0</v>
      </c>
      <c r="E90" s="126">
        <v>1</v>
      </c>
      <c r="F90" s="126">
        <v>0</v>
      </c>
      <c r="G90" s="126">
        <v>0</v>
      </c>
      <c r="H90" s="126">
        <v>0</v>
      </c>
      <c r="I90" s="126">
        <v>0</v>
      </c>
      <c r="J90" s="126">
        <v>0</v>
      </c>
      <c r="K90" s="126">
        <v>0</v>
      </c>
      <c r="L90" s="126">
        <v>0</v>
      </c>
      <c r="M90" s="204">
        <v>0</v>
      </c>
      <c r="N90" s="204">
        <v>0</v>
      </c>
      <c r="O90" s="125">
        <f t="shared" si="1"/>
        <v>2</v>
      </c>
    </row>
    <row r="91" spans="1:15" x14ac:dyDescent="0.25">
      <c r="A91" s="242"/>
      <c r="B91" s="166" t="s">
        <v>50</v>
      </c>
      <c r="C91" s="126">
        <v>5</v>
      </c>
      <c r="D91" s="126">
        <v>5</v>
      </c>
      <c r="E91" s="126">
        <v>1</v>
      </c>
      <c r="F91" s="126">
        <v>0</v>
      </c>
      <c r="G91" s="126">
        <v>0</v>
      </c>
      <c r="H91" s="126">
        <v>0</v>
      </c>
      <c r="I91" s="126">
        <v>0</v>
      </c>
      <c r="J91" s="126">
        <v>0</v>
      </c>
      <c r="K91" s="126">
        <v>6</v>
      </c>
      <c r="L91" s="126">
        <v>2</v>
      </c>
      <c r="M91" s="204">
        <v>1</v>
      </c>
      <c r="N91" s="204">
        <v>3</v>
      </c>
      <c r="O91" s="125">
        <f t="shared" si="1"/>
        <v>23</v>
      </c>
    </row>
    <row r="92" spans="1:15" x14ac:dyDescent="0.25">
      <c r="A92" s="242"/>
      <c r="B92" s="166" t="s">
        <v>51</v>
      </c>
      <c r="C92" s="126">
        <v>0</v>
      </c>
      <c r="D92" s="126">
        <v>15</v>
      </c>
      <c r="E92" s="126">
        <v>8</v>
      </c>
      <c r="F92" s="126">
        <v>0</v>
      </c>
      <c r="G92" s="126">
        <v>0</v>
      </c>
      <c r="H92" s="126">
        <v>0</v>
      </c>
      <c r="I92" s="126">
        <v>0</v>
      </c>
      <c r="J92" s="126">
        <v>0</v>
      </c>
      <c r="K92" s="126">
        <v>28</v>
      </c>
      <c r="L92" s="126">
        <v>0</v>
      </c>
      <c r="M92" s="204">
        <v>1</v>
      </c>
      <c r="N92" s="204">
        <v>0</v>
      </c>
      <c r="O92" s="125">
        <f t="shared" si="1"/>
        <v>52</v>
      </c>
    </row>
    <row r="93" spans="1:15" ht="31.5" x14ac:dyDescent="0.25">
      <c r="A93" s="164">
        <v>27</v>
      </c>
      <c r="B93" s="165" t="s">
        <v>53</v>
      </c>
      <c r="C93" s="126">
        <v>0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204">
        <v>0</v>
      </c>
      <c r="N93" s="204">
        <v>0</v>
      </c>
      <c r="O93" s="125">
        <f t="shared" si="1"/>
        <v>0</v>
      </c>
    </row>
    <row r="94" spans="1:15" x14ac:dyDescent="0.25">
      <c r="A94" s="227">
        <v>28</v>
      </c>
      <c r="B94" s="176" t="s">
        <v>202</v>
      </c>
      <c r="C94" s="133">
        <v>2132</v>
      </c>
      <c r="D94" s="133">
        <v>2145</v>
      </c>
      <c r="E94" s="133">
        <v>2206</v>
      </c>
      <c r="F94" s="133">
        <v>2206</v>
      </c>
      <c r="G94" s="133">
        <v>2206</v>
      </c>
      <c r="H94" s="133">
        <v>2206</v>
      </c>
      <c r="I94" s="133">
        <v>2206</v>
      </c>
      <c r="J94" s="133">
        <v>2258</v>
      </c>
      <c r="K94" s="133">
        <v>2242</v>
      </c>
      <c r="L94" s="133">
        <v>2020</v>
      </c>
      <c r="M94" s="205">
        <v>2021</v>
      </c>
      <c r="N94" s="205">
        <v>2545</v>
      </c>
      <c r="O94" s="132">
        <f>M94</f>
        <v>2021</v>
      </c>
    </row>
    <row r="95" spans="1:15" x14ac:dyDescent="0.25">
      <c r="A95" s="13"/>
      <c r="B95" s="175"/>
      <c r="C95" s="39"/>
      <c r="D95" s="39"/>
      <c r="E95" s="39"/>
      <c r="F95" s="39"/>
      <c r="G95" s="50"/>
    </row>
    <row r="96" spans="1:15" ht="20.25" customHeight="1" x14ac:dyDescent="0.25">
      <c r="A96" s="252" t="s">
        <v>119</v>
      </c>
      <c r="B96" s="253"/>
      <c r="C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</row>
    <row r="97" spans="1:15" ht="23.25" customHeight="1" x14ac:dyDescent="0.25">
      <c r="A97" s="11" t="s">
        <v>1</v>
      </c>
      <c r="B97" s="75" t="s">
        <v>2</v>
      </c>
      <c r="C97" s="49" t="s">
        <v>60</v>
      </c>
      <c r="D97" s="49" t="s">
        <v>61</v>
      </c>
      <c r="E97" s="49" t="s">
        <v>62</v>
      </c>
      <c r="F97" s="49" t="s">
        <v>63</v>
      </c>
      <c r="G97" s="49" t="s">
        <v>64</v>
      </c>
      <c r="H97" s="49" t="s">
        <v>65</v>
      </c>
      <c r="I97" s="49" t="s">
        <v>66</v>
      </c>
      <c r="J97" s="49" t="s">
        <v>67</v>
      </c>
      <c r="K97" s="49" t="s">
        <v>68</v>
      </c>
      <c r="L97" s="49" t="s">
        <v>69</v>
      </c>
      <c r="M97" s="49" t="s">
        <v>70</v>
      </c>
      <c r="N97" s="49" t="s">
        <v>71</v>
      </c>
      <c r="O97" s="12" t="s">
        <v>3</v>
      </c>
    </row>
    <row r="98" spans="1:15" x14ac:dyDescent="0.25">
      <c r="A98" s="222">
        <v>1</v>
      </c>
      <c r="B98" s="165" t="s">
        <v>4</v>
      </c>
      <c r="C98" s="126">
        <v>9</v>
      </c>
      <c r="D98" s="126">
        <v>1</v>
      </c>
      <c r="E98" s="126">
        <v>6</v>
      </c>
      <c r="F98" s="126">
        <v>0</v>
      </c>
      <c r="G98" s="126">
        <v>0</v>
      </c>
      <c r="H98" s="126">
        <v>0</v>
      </c>
      <c r="I98" s="126">
        <v>0</v>
      </c>
      <c r="J98" s="126">
        <v>2</v>
      </c>
      <c r="K98" s="126">
        <v>8</v>
      </c>
      <c r="L98" s="126">
        <v>6</v>
      </c>
      <c r="M98" s="204">
        <v>55</v>
      </c>
      <c r="N98" s="204">
        <v>23</v>
      </c>
      <c r="O98" s="125">
        <f>C98+D98+E98+F98+G98+H98+I98+J98+K98+L98+M98+N98</f>
        <v>110</v>
      </c>
    </row>
    <row r="99" spans="1:15" x14ac:dyDescent="0.25">
      <c r="A99" s="222">
        <v>2</v>
      </c>
      <c r="B99" s="165" t="s">
        <v>5</v>
      </c>
      <c r="C99" s="126">
        <v>6</v>
      </c>
      <c r="D99" s="126">
        <v>2</v>
      </c>
      <c r="E99" s="126">
        <v>8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>
        <v>12</v>
      </c>
      <c r="L99" s="126">
        <v>7</v>
      </c>
      <c r="M99" s="204">
        <v>17</v>
      </c>
      <c r="N99" s="204">
        <v>23</v>
      </c>
      <c r="O99" s="125">
        <f t="shared" ref="O99:O138" si="2">C99+D99+E99+F99+G99+H99+I99+J99+K99+L99+M99+N99</f>
        <v>75</v>
      </c>
    </row>
    <row r="100" spans="1:15" ht="31.5" x14ac:dyDescent="0.25">
      <c r="A100" s="222">
        <v>3</v>
      </c>
      <c r="B100" s="165" t="s">
        <v>7</v>
      </c>
      <c r="C100" s="126">
        <v>0</v>
      </c>
      <c r="D100" s="126">
        <v>0</v>
      </c>
      <c r="E100" s="126">
        <v>1</v>
      </c>
      <c r="F100" s="126">
        <v>0</v>
      </c>
      <c r="G100" s="126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2</v>
      </c>
      <c r="M100" s="204">
        <v>0</v>
      </c>
      <c r="N100" s="204">
        <v>0</v>
      </c>
      <c r="O100" s="125">
        <f t="shared" si="2"/>
        <v>3</v>
      </c>
    </row>
    <row r="101" spans="1:15" x14ac:dyDescent="0.25">
      <c r="A101" s="222">
        <v>4</v>
      </c>
      <c r="B101" s="165" t="s">
        <v>8</v>
      </c>
      <c r="C101" s="126">
        <v>4</v>
      </c>
      <c r="D101" s="126">
        <v>6</v>
      </c>
      <c r="E101" s="126">
        <v>5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4</v>
      </c>
      <c r="L101" s="126">
        <v>6</v>
      </c>
      <c r="M101" s="204">
        <v>5</v>
      </c>
      <c r="N101" s="204">
        <v>1</v>
      </c>
      <c r="O101" s="125">
        <f t="shared" si="2"/>
        <v>31</v>
      </c>
    </row>
    <row r="102" spans="1:15" x14ac:dyDescent="0.25">
      <c r="A102" s="222">
        <v>5</v>
      </c>
      <c r="B102" s="165" t="s">
        <v>9</v>
      </c>
      <c r="C102" s="126">
        <v>6</v>
      </c>
      <c r="D102" s="126">
        <v>1</v>
      </c>
      <c r="E102" s="126">
        <v>0</v>
      </c>
      <c r="F102" s="126">
        <v>0</v>
      </c>
      <c r="G102" s="126">
        <v>0</v>
      </c>
      <c r="H102" s="126">
        <v>0</v>
      </c>
      <c r="I102" s="126">
        <v>0</v>
      </c>
      <c r="J102" s="126">
        <v>0</v>
      </c>
      <c r="K102" s="126">
        <v>4</v>
      </c>
      <c r="L102" s="126">
        <v>4</v>
      </c>
      <c r="M102" s="204">
        <v>1</v>
      </c>
      <c r="N102" s="204">
        <v>1</v>
      </c>
      <c r="O102" s="125">
        <f t="shared" si="2"/>
        <v>17</v>
      </c>
    </row>
    <row r="103" spans="1:15" x14ac:dyDescent="0.25">
      <c r="A103" s="222">
        <v>6</v>
      </c>
      <c r="B103" s="165" t="s">
        <v>10</v>
      </c>
      <c r="C103" s="126">
        <v>6</v>
      </c>
      <c r="D103" s="126">
        <v>6</v>
      </c>
      <c r="E103" s="126">
        <v>4</v>
      </c>
      <c r="F103" s="126">
        <v>0</v>
      </c>
      <c r="G103" s="126">
        <v>0</v>
      </c>
      <c r="H103" s="126">
        <v>0</v>
      </c>
      <c r="I103" s="126">
        <v>0</v>
      </c>
      <c r="J103" s="126">
        <v>0</v>
      </c>
      <c r="K103" s="126">
        <v>4</v>
      </c>
      <c r="L103" s="126">
        <v>2</v>
      </c>
      <c r="M103" s="204">
        <v>4</v>
      </c>
      <c r="N103" s="204">
        <v>0</v>
      </c>
      <c r="O103" s="125">
        <f t="shared" si="2"/>
        <v>26</v>
      </c>
    </row>
    <row r="104" spans="1:15" x14ac:dyDescent="0.25">
      <c r="A104" s="222">
        <v>7</v>
      </c>
      <c r="B104" s="165" t="s">
        <v>11</v>
      </c>
      <c r="C104" s="126">
        <v>0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  <c r="I104" s="126">
        <v>0</v>
      </c>
      <c r="J104" s="126">
        <v>0</v>
      </c>
      <c r="K104" s="126">
        <v>1</v>
      </c>
      <c r="L104" s="126">
        <v>3</v>
      </c>
      <c r="M104" s="204">
        <v>0</v>
      </c>
      <c r="N104" s="204">
        <v>0</v>
      </c>
      <c r="O104" s="125">
        <f t="shared" si="2"/>
        <v>4</v>
      </c>
    </row>
    <row r="105" spans="1:15" x14ac:dyDescent="0.25">
      <c r="A105" s="222">
        <v>8</v>
      </c>
      <c r="B105" s="165" t="s">
        <v>12</v>
      </c>
      <c r="C105" s="126">
        <v>27</v>
      </c>
      <c r="D105" s="126">
        <v>31</v>
      </c>
      <c r="E105" s="126">
        <v>8</v>
      </c>
      <c r="F105" s="126">
        <v>0</v>
      </c>
      <c r="G105" s="126">
        <v>0</v>
      </c>
      <c r="H105" s="126">
        <v>0</v>
      </c>
      <c r="I105" s="126">
        <v>0</v>
      </c>
      <c r="J105" s="126">
        <v>0</v>
      </c>
      <c r="K105" s="126">
        <v>14</v>
      </c>
      <c r="L105" s="126">
        <v>91</v>
      </c>
      <c r="M105" s="204">
        <v>101</v>
      </c>
      <c r="N105" s="204">
        <v>9</v>
      </c>
      <c r="O105" s="125">
        <f t="shared" si="2"/>
        <v>281</v>
      </c>
    </row>
    <row r="106" spans="1:15" x14ac:dyDescent="0.25">
      <c r="A106" s="222">
        <v>9</v>
      </c>
      <c r="B106" s="165" t="s">
        <v>13</v>
      </c>
      <c r="C106" s="126">
        <v>70</v>
      </c>
      <c r="D106" s="126">
        <v>265</v>
      </c>
      <c r="E106" s="126">
        <v>67</v>
      </c>
      <c r="F106" s="126">
        <v>0</v>
      </c>
      <c r="G106" s="126">
        <v>0</v>
      </c>
      <c r="H106" s="126">
        <v>0</v>
      </c>
      <c r="I106" s="126">
        <v>0</v>
      </c>
      <c r="J106" s="126">
        <v>0</v>
      </c>
      <c r="K106" s="126">
        <v>57</v>
      </c>
      <c r="L106" s="126">
        <v>80</v>
      </c>
      <c r="M106" s="204">
        <v>288</v>
      </c>
      <c r="N106" s="204">
        <v>54</v>
      </c>
      <c r="O106" s="125">
        <f t="shared" si="2"/>
        <v>881</v>
      </c>
    </row>
    <row r="107" spans="1:15" ht="47.25" x14ac:dyDescent="0.25">
      <c r="A107" s="222">
        <v>10</v>
      </c>
      <c r="B107" s="165" t="s">
        <v>14</v>
      </c>
      <c r="C107" s="126">
        <v>85</v>
      </c>
      <c r="D107" s="126">
        <v>72</v>
      </c>
      <c r="E107" s="126">
        <v>158</v>
      </c>
      <c r="F107" s="126">
        <v>0</v>
      </c>
      <c r="G107" s="126">
        <v>0</v>
      </c>
      <c r="H107" s="126">
        <v>0</v>
      </c>
      <c r="I107" s="126">
        <v>0</v>
      </c>
      <c r="J107" s="126">
        <v>0</v>
      </c>
      <c r="K107" s="126">
        <v>57</v>
      </c>
      <c r="L107" s="126">
        <v>80</v>
      </c>
      <c r="M107" s="204">
        <v>113</v>
      </c>
      <c r="N107" s="204">
        <v>71</v>
      </c>
      <c r="O107" s="125">
        <f t="shared" si="2"/>
        <v>636</v>
      </c>
    </row>
    <row r="108" spans="1:15" ht="21.75" customHeight="1" x14ac:dyDescent="0.25">
      <c r="A108" s="222">
        <v>11</v>
      </c>
      <c r="B108" s="165" t="s">
        <v>15</v>
      </c>
      <c r="C108" s="133">
        <v>9</v>
      </c>
      <c r="D108" s="133">
        <v>10</v>
      </c>
      <c r="E108" s="133">
        <v>2</v>
      </c>
      <c r="F108" s="133">
        <v>0</v>
      </c>
      <c r="G108" s="133">
        <v>0</v>
      </c>
      <c r="H108" s="133">
        <v>0</v>
      </c>
      <c r="I108" s="133">
        <v>0</v>
      </c>
      <c r="J108" s="133">
        <v>0</v>
      </c>
      <c r="K108" s="133">
        <v>0</v>
      </c>
      <c r="L108" s="133">
        <v>2</v>
      </c>
      <c r="M108" s="205">
        <v>0</v>
      </c>
      <c r="N108" s="205">
        <v>2</v>
      </c>
      <c r="O108" s="125">
        <f t="shared" si="2"/>
        <v>25</v>
      </c>
    </row>
    <row r="109" spans="1:15" ht="44.25" customHeight="1" x14ac:dyDescent="0.25">
      <c r="A109" s="222">
        <v>12</v>
      </c>
      <c r="B109" s="165" t="s">
        <v>21</v>
      </c>
      <c r="C109" s="126">
        <v>78</v>
      </c>
      <c r="D109" s="126">
        <v>74</v>
      </c>
      <c r="E109" s="126">
        <v>106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98</v>
      </c>
      <c r="L109" s="126">
        <v>61</v>
      </c>
      <c r="M109" s="204">
        <v>95</v>
      </c>
      <c r="N109" s="204">
        <v>90</v>
      </c>
      <c r="O109" s="125">
        <f t="shared" si="2"/>
        <v>602</v>
      </c>
    </row>
    <row r="110" spans="1:15" ht="47.25" x14ac:dyDescent="0.25">
      <c r="A110" s="222">
        <v>13</v>
      </c>
      <c r="B110" s="165" t="s">
        <v>22</v>
      </c>
      <c r="C110" s="126">
        <v>8</v>
      </c>
      <c r="D110" s="126">
        <v>10</v>
      </c>
      <c r="E110" s="126">
        <v>6</v>
      </c>
      <c r="F110" s="126">
        <v>0</v>
      </c>
      <c r="G110" s="126">
        <v>0</v>
      </c>
      <c r="H110" s="126">
        <v>0</v>
      </c>
      <c r="I110" s="126">
        <v>0</v>
      </c>
      <c r="J110" s="126">
        <v>0</v>
      </c>
      <c r="K110" s="126">
        <v>12</v>
      </c>
      <c r="L110" s="126">
        <v>10</v>
      </c>
      <c r="M110" s="204">
        <v>20</v>
      </c>
      <c r="N110" s="204">
        <v>12</v>
      </c>
      <c r="O110" s="125">
        <f t="shared" si="2"/>
        <v>78</v>
      </c>
    </row>
    <row r="111" spans="1:15" ht="24.75" customHeight="1" x14ac:dyDescent="0.25">
      <c r="A111" s="242">
        <v>15</v>
      </c>
      <c r="B111" s="165" t="s">
        <v>23</v>
      </c>
      <c r="C111" s="133">
        <v>11</v>
      </c>
      <c r="D111" s="133">
        <v>4</v>
      </c>
      <c r="E111" s="133">
        <v>2</v>
      </c>
      <c r="F111" s="133">
        <v>0</v>
      </c>
      <c r="G111" s="133">
        <v>0</v>
      </c>
      <c r="H111" s="133">
        <v>0</v>
      </c>
      <c r="I111" s="133">
        <v>0</v>
      </c>
      <c r="J111" s="133">
        <v>0</v>
      </c>
      <c r="K111" s="133">
        <v>8</v>
      </c>
      <c r="L111" s="133">
        <v>2</v>
      </c>
      <c r="M111" s="205">
        <v>0</v>
      </c>
      <c r="N111" s="205">
        <v>1</v>
      </c>
      <c r="O111" s="125">
        <f t="shared" si="2"/>
        <v>28</v>
      </c>
    </row>
    <row r="112" spans="1:15" ht="24.75" customHeight="1" x14ac:dyDescent="0.25">
      <c r="A112" s="242"/>
      <c r="B112" s="166" t="s">
        <v>24</v>
      </c>
      <c r="C112" s="126">
        <v>4</v>
      </c>
      <c r="D112" s="126">
        <v>3</v>
      </c>
      <c r="E112" s="126">
        <v>2</v>
      </c>
      <c r="F112" s="126">
        <v>0</v>
      </c>
      <c r="G112" s="126">
        <v>0</v>
      </c>
      <c r="H112" s="126">
        <v>0</v>
      </c>
      <c r="I112" s="126">
        <v>0</v>
      </c>
      <c r="J112" s="126">
        <v>0</v>
      </c>
      <c r="K112" s="126">
        <v>4</v>
      </c>
      <c r="L112" s="126">
        <v>2</v>
      </c>
      <c r="M112" s="204">
        <v>0</v>
      </c>
      <c r="N112" s="204">
        <v>1</v>
      </c>
      <c r="O112" s="125">
        <f t="shared" si="2"/>
        <v>16</v>
      </c>
    </row>
    <row r="113" spans="1:15" ht="24.75" customHeight="1" x14ac:dyDescent="0.25">
      <c r="A113" s="242"/>
      <c r="B113" s="166" t="s">
        <v>25</v>
      </c>
      <c r="C113" s="126">
        <v>7</v>
      </c>
      <c r="D113" s="126">
        <v>1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6">
        <v>0</v>
      </c>
      <c r="K113" s="126">
        <v>4</v>
      </c>
      <c r="L113" s="126">
        <v>0</v>
      </c>
      <c r="M113" s="204">
        <v>0</v>
      </c>
      <c r="N113" s="204">
        <v>0</v>
      </c>
      <c r="O113" s="125">
        <f t="shared" si="2"/>
        <v>12</v>
      </c>
    </row>
    <row r="114" spans="1:15" ht="31.5" x14ac:dyDescent="0.25">
      <c r="A114" s="222">
        <v>16</v>
      </c>
      <c r="B114" s="165" t="s">
        <v>28</v>
      </c>
      <c r="C114" s="126">
        <v>0</v>
      </c>
      <c r="D114" s="126">
        <v>0</v>
      </c>
      <c r="E114" s="126">
        <v>1</v>
      </c>
      <c r="F114" s="126">
        <v>0</v>
      </c>
      <c r="G114" s="126">
        <v>0</v>
      </c>
      <c r="H114" s="126">
        <v>0</v>
      </c>
      <c r="I114" s="126">
        <v>0</v>
      </c>
      <c r="J114" s="126">
        <v>0</v>
      </c>
      <c r="K114" s="126">
        <v>0</v>
      </c>
      <c r="L114" s="126">
        <v>0</v>
      </c>
      <c r="M114" s="204">
        <v>0</v>
      </c>
      <c r="N114" s="204">
        <v>0</v>
      </c>
      <c r="O114" s="125">
        <f t="shared" si="2"/>
        <v>1</v>
      </c>
    </row>
    <row r="115" spans="1:15" ht="24" customHeight="1" x14ac:dyDescent="0.25">
      <c r="A115" s="222">
        <v>17</v>
      </c>
      <c r="B115" s="165" t="s">
        <v>100</v>
      </c>
      <c r="C115" s="126">
        <v>1</v>
      </c>
      <c r="D115" s="126">
        <v>1</v>
      </c>
      <c r="E115" s="126">
        <v>0</v>
      </c>
      <c r="F115" s="126">
        <v>0</v>
      </c>
      <c r="G115" s="126">
        <v>0</v>
      </c>
      <c r="H115" s="126">
        <v>0</v>
      </c>
      <c r="I115" s="126">
        <v>0</v>
      </c>
      <c r="J115" s="126">
        <v>0</v>
      </c>
      <c r="K115" s="126">
        <v>0</v>
      </c>
      <c r="L115" s="126">
        <v>3</v>
      </c>
      <c r="M115" s="204">
        <v>0</v>
      </c>
      <c r="N115" s="204">
        <v>0</v>
      </c>
      <c r="O115" s="125">
        <f t="shared" si="2"/>
        <v>5</v>
      </c>
    </row>
    <row r="116" spans="1:15" ht="34.5" customHeight="1" x14ac:dyDescent="0.25">
      <c r="A116" s="222">
        <v>18</v>
      </c>
      <c r="B116" s="165" t="s">
        <v>30</v>
      </c>
      <c r="C116" s="126">
        <v>0</v>
      </c>
      <c r="D116" s="126">
        <v>0</v>
      </c>
      <c r="E116" s="126">
        <v>0</v>
      </c>
      <c r="F116" s="126">
        <v>0</v>
      </c>
      <c r="G116" s="126">
        <v>0</v>
      </c>
      <c r="H116" s="126">
        <v>0</v>
      </c>
      <c r="I116" s="126">
        <v>0</v>
      </c>
      <c r="J116" s="126">
        <v>0</v>
      </c>
      <c r="K116" s="126">
        <v>0</v>
      </c>
      <c r="L116" s="126">
        <v>0</v>
      </c>
      <c r="M116" s="204">
        <v>0</v>
      </c>
      <c r="N116" s="204">
        <v>0</v>
      </c>
      <c r="O116" s="125">
        <f t="shared" si="2"/>
        <v>0</v>
      </c>
    </row>
    <row r="117" spans="1:15" ht="34.5" customHeight="1" x14ac:dyDescent="0.25">
      <c r="A117" s="222">
        <v>19</v>
      </c>
      <c r="B117" s="165" t="s">
        <v>31</v>
      </c>
      <c r="C117" s="126">
        <v>0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204">
        <v>0</v>
      </c>
      <c r="N117" s="204">
        <v>0</v>
      </c>
      <c r="O117" s="125">
        <f t="shared" si="2"/>
        <v>0</v>
      </c>
    </row>
    <row r="118" spans="1:15" ht="31.5" x14ac:dyDescent="0.25">
      <c r="A118" s="242">
        <v>20</v>
      </c>
      <c r="B118" s="165" t="s">
        <v>32</v>
      </c>
      <c r="C118" s="133">
        <v>1</v>
      </c>
      <c r="D118" s="133">
        <v>0</v>
      </c>
      <c r="E118" s="133">
        <v>0</v>
      </c>
      <c r="F118" s="133">
        <v>0</v>
      </c>
      <c r="G118" s="133">
        <v>0</v>
      </c>
      <c r="H118" s="133">
        <v>0</v>
      </c>
      <c r="I118" s="133">
        <v>0</v>
      </c>
      <c r="J118" s="133">
        <v>0</v>
      </c>
      <c r="K118" s="133">
        <v>0</v>
      </c>
      <c r="L118" s="133">
        <v>0</v>
      </c>
      <c r="M118" s="205">
        <v>0</v>
      </c>
      <c r="N118" s="205">
        <v>0</v>
      </c>
      <c r="O118" s="125">
        <f t="shared" si="2"/>
        <v>1</v>
      </c>
    </row>
    <row r="119" spans="1:15" ht="22.5" customHeight="1" x14ac:dyDescent="0.25">
      <c r="A119" s="242"/>
      <c r="B119" s="166" t="s">
        <v>33</v>
      </c>
      <c r="C119" s="126">
        <v>0</v>
      </c>
      <c r="D119" s="126">
        <v>0</v>
      </c>
      <c r="E119" s="126">
        <v>0</v>
      </c>
      <c r="F119" s="126">
        <v>0</v>
      </c>
      <c r="G119" s="126">
        <v>0</v>
      </c>
      <c r="H119" s="126">
        <v>0</v>
      </c>
      <c r="I119" s="126">
        <v>0</v>
      </c>
      <c r="J119" s="126">
        <v>0</v>
      </c>
      <c r="K119" s="126">
        <v>0</v>
      </c>
      <c r="L119" s="126">
        <v>0</v>
      </c>
      <c r="M119" s="204">
        <v>0</v>
      </c>
      <c r="N119" s="204">
        <v>0</v>
      </c>
      <c r="O119" s="125">
        <f t="shared" si="2"/>
        <v>0</v>
      </c>
    </row>
    <row r="120" spans="1:15" ht="22.5" customHeight="1" x14ac:dyDescent="0.25">
      <c r="A120" s="242"/>
      <c r="B120" s="166" t="s">
        <v>34</v>
      </c>
      <c r="C120" s="126">
        <v>1</v>
      </c>
      <c r="D120" s="126">
        <v>0</v>
      </c>
      <c r="E120" s="126">
        <v>0</v>
      </c>
      <c r="F120" s="126">
        <v>0</v>
      </c>
      <c r="G120" s="126">
        <v>0</v>
      </c>
      <c r="H120" s="126">
        <v>0</v>
      </c>
      <c r="I120" s="126">
        <v>0</v>
      </c>
      <c r="J120" s="126">
        <v>0</v>
      </c>
      <c r="K120" s="126">
        <v>0</v>
      </c>
      <c r="L120" s="126">
        <v>0</v>
      </c>
      <c r="M120" s="204">
        <v>0</v>
      </c>
      <c r="N120" s="204">
        <v>0</v>
      </c>
      <c r="O120" s="125">
        <f t="shared" si="2"/>
        <v>1</v>
      </c>
    </row>
    <row r="121" spans="1:15" ht="22.5" customHeight="1" x14ac:dyDescent="0.25">
      <c r="A121" s="242"/>
      <c r="B121" s="166" t="s">
        <v>35</v>
      </c>
      <c r="C121" s="126">
        <v>0</v>
      </c>
      <c r="D121" s="126">
        <v>0</v>
      </c>
      <c r="E121" s="126">
        <v>0</v>
      </c>
      <c r="F121" s="126">
        <v>0</v>
      </c>
      <c r="G121" s="126">
        <v>0</v>
      </c>
      <c r="H121" s="126">
        <v>0</v>
      </c>
      <c r="I121" s="126">
        <v>0</v>
      </c>
      <c r="J121" s="126">
        <v>0</v>
      </c>
      <c r="K121" s="126">
        <v>0</v>
      </c>
      <c r="L121" s="126">
        <v>0</v>
      </c>
      <c r="M121" s="204">
        <v>0</v>
      </c>
      <c r="N121" s="204">
        <v>0</v>
      </c>
      <c r="O121" s="125">
        <f t="shared" si="2"/>
        <v>0</v>
      </c>
    </row>
    <row r="122" spans="1:15" ht="22.5" customHeight="1" x14ac:dyDescent="0.25">
      <c r="A122" s="222">
        <v>21</v>
      </c>
      <c r="B122" s="165" t="s">
        <v>36</v>
      </c>
      <c r="C122" s="126">
        <v>1</v>
      </c>
      <c r="D122" s="126">
        <v>0</v>
      </c>
      <c r="E122" s="126">
        <v>0</v>
      </c>
      <c r="F122" s="126">
        <v>0</v>
      </c>
      <c r="G122" s="126">
        <v>0</v>
      </c>
      <c r="H122" s="126">
        <v>0</v>
      </c>
      <c r="I122" s="126">
        <v>0</v>
      </c>
      <c r="J122" s="126">
        <v>0</v>
      </c>
      <c r="K122" s="126">
        <v>0</v>
      </c>
      <c r="L122" s="126">
        <v>1</v>
      </c>
      <c r="M122" s="204">
        <v>0</v>
      </c>
      <c r="N122" s="204">
        <v>0</v>
      </c>
      <c r="O122" s="125">
        <f t="shared" si="2"/>
        <v>2</v>
      </c>
    </row>
    <row r="123" spans="1:15" ht="22.5" customHeight="1" x14ac:dyDescent="0.25">
      <c r="A123" s="242">
        <v>22</v>
      </c>
      <c r="B123" s="165" t="s">
        <v>37</v>
      </c>
      <c r="C123" s="133">
        <v>1</v>
      </c>
      <c r="D123" s="133">
        <v>0</v>
      </c>
      <c r="E123" s="133">
        <v>0</v>
      </c>
      <c r="F123" s="133">
        <v>0</v>
      </c>
      <c r="G123" s="133">
        <v>0</v>
      </c>
      <c r="H123" s="133">
        <v>0</v>
      </c>
      <c r="I123" s="133">
        <v>0</v>
      </c>
      <c r="J123" s="133">
        <v>0</v>
      </c>
      <c r="K123" s="133">
        <v>0</v>
      </c>
      <c r="L123" s="133">
        <v>1</v>
      </c>
      <c r="M123" s="205">
        <v>0</v>
      </c>
      <c r="N123" s="205">
        <v>0</v>
      </c>
      <c r="O123" s="125">
        <f t="shared" si="2"/>
        <v>2</v>
      </c>
    </row>
    <row r="124" spans="1:15" ht="22.5" customHeight="1" x14ac:dyDescent="0.25">
      <c r="A124" s="242"/>
      <c r="B124" s="166" t="s">
        <v>38</v>
      </c>
      <c r="C124" s="126">
        <v>0</v>
      </c>
      <c r="D124" s="126">
        <v>0</v>
      </c>
      <c r="E124" s="126">
        <v>0</v>
      </c>
      <c r="F124" s="126">
        <v>0</v>
      </c>
      <c r="G124" s="126">
        <v>0</v>
      </c>
      <c r="H124" s="126">
        <v>0</v>
      </c>
      <c r="I124" s="126">
        <v>0</v>
      </c>
      <c r="J124" s="126">
        <v>0</v>
      </c>
      <c r="K124" s="126">
        <v>0</v>
      </c>
      <c r="L124" s="126">
        <v>0</v>
      </c>
      <c r="M124" s="204">
        <v>0</v>
      </c>
      <c r="N124" s="204">
        <v>0</v>
      </c>
      <c r="O124" s="125">
        <f t="shared" si="2"/>
        <v>0</v>
      </c>
    </row>
    <row r="125" spans="1:15" ht="22.5" customHeight="1" x14ac:dyDescent="0.25">
      <c r="A125" s="242"/>
      <c r="B125" s="166" t="s">
        <v>39</v>
      </c>
      <c r="C125" s="126">
        <v>1</v>
      </c>
      <c r="D125" s="126">
        <v>0</v>
      </c>
      <c r="E125" s="126">
        <v>0</v>
      </c>
      <c r="F125" s="126">
        <v>0</v>
      </c>
      <c r="G125" s="126">
        <v>0</v>
      </c>
      <c r="H125" s="126">
        <v>0</v>
      </c>
      <c r="I125" s="126">
        <v>0</v>
      </c>
      <c r="J125" s="126">
        <v>0</v>
      </c>
      <c r="K125" s="126">
        <v>0</v>
      </c>
      <c r="L125" s="126">
        <v>1</v>
      </c>
      <c r="M125" s="204">
        <v>0</v>
      </c>
      <c r="N125" s="204">
        <v>0</v>
      </c>
      <c r="O125" s="125">
        <f t="shared" si="2"/>
        <v>2</v>
      </c>
    </row>
    <row r="126" spans="1:15" ht="22.5" customHeight="1" x14ac:dyDescent="0.25">
      <c r="A126" s="222">
        <v>23</v>
      </c>
      <c r="B126" s="165" t="s">
        <v>40</v>
      </c>
      <c r="C126" s="126">
        <v>1</v>
      </c>
      <c r="D126" s="126">
        <v>0</v>
      </c>
      <c r="E126" s="126">
        <v>1</v>
      </c>
      <c r="F126" s="126">
        <v>0</v>
      </c>
      <c r="G126" s="126">
        <v>0</v>
      </c>
      <c r="H126" s="126">
        <v>0</v>
      </c>
      <c r="I126" s="126">
        <v>0</v>
      </c>
      <c r="J126" s="126">
        <v>0</v>
      </c>
      <c r="K126" s="126">
        <v>0</v>
      </c>
      <c r="L126" s="126">
        <v>0</v>
      </c>
      <c r="M126" s="204">
        <v>0</v>
      </c>
      <c r="N126" s="204">
        <v>0</v>
      </c>
      <c r="O126" s="125">
        <f t="shared" si="2"/>
        <v>2</v>
      </c>
    </row>
    <row r="127" spans="1:15" ht="22.5" customHeight="1" x14ac:dyDescent="0.25">
      <c r="A127" s="222">
        <v>24</v>
      </c>
      <c r="B127" s="165" t="s">
        <v>41</v>
      </c>
      <c r="C127" s="126">
        <v>0</v>
      </c>
      <c r="D127" s="126">
        <v>0</v>
      </c>
      <c r="E127" s="126">
        <v>0</v>
      </c>
      <c r="F127" s="126">
        <v>0</v>
      </c>
      <c r="G127" s="126">
        <v>0</v>
      </c>
      <c r="H127" s="126">
        <v>0</v>
      </c>
      <c r="I127" s="126">
        <v>0</v>
      </c>
      <c r="J127" s="126">
        <v>0</v>
      </c>
      <c r="K127" s="126">
        <v>0</v>
      </c>
      <c r="L127" s="126">
        <v>0</v>
      </c>
      <c r="M127" s="204">
        <v>0</v>
      </c>
      <c r="N127" s="204">
        <v>0</v>
      </c>
      <c r="O127" s="125">
        <f t="shared" si="2"/>
        <v>0</v>
      </c>
    </row>
    <row r="128" spans="1:15" ht="25.5" customHeight="1" x14ac:dyDescent="0.25">
      <c r="A128" s="222">
        <v>25</v>
      </c>
      <c r="B128" s="165" t="s">
        <v>42</v>
      </c>
      <c r="C128" s="126">
        <v>3</v>
      </c>
      <c r="D128" s="126">
        <v>1</v>
      </c>
      <c r="E128" s="126">
        <v>2</v>
      </c>
      <c r="F128" s="126">
        <v>0</v>
      </c>
      <c r="G128" s="126">
        <v>0</v>
      </c>
      <c r="H128" s="126">
        <v>0</v>
      </c>
      <c r="I128" s="126">
        <v>0</v>
      </c>
      <c r="J128" s="126">
        <v>0</v>
      </c>
      <c r="K128" s="126">
        <v>1</v>
      </c>
      <c r="L128" s="126">
        <v>0</v>
      </c>
      <c r="M128" s="204">
        <v>1</v>
      </c>
      <c r="N128" s="204">
        <v>0</v>
      </c>
      <c r="O128" s="125">
        <f t="shared" si="2"/>
        <v>8</v>
      </c>
    </row>
    <row r="129" spans="1:15" ht="47.25" x14ac:dyDescent="0.25">
      <c r="A129" s="242">
        <v>26</v>
      </c>
      <c r="B129" s="165" t="s">
        <v>101</v>
      </c>
      <c r="C129" s="133">
        <v>3</v>
      </c>
      <c r="D129" s="133">
        <v>2</v>
      </c>
      <c r="E129" s="133">
        <v>2</v>
      </c>
      <c r="F129" s="133">
        <v>0</v>
      </c>
      <c r="G129" s="133">
        <v>0</v>
      </c>
      <c r="H129" s="133">
        <v>0</v>
      </c>
      <c r="I129" s="133">
        <v>0</v>
      </c>
      <c r="J129" s="133">
        <v>0</v>
      </c>
      <c r="K129" s="133">
        <v>152</v>
      </c>
      <c r="L129" s="133">
        <v>1</v>
      </c>
      <c r="M129" s="205">
        <v>0</v>
      </c>
      <c r="N129" s="205">
        <v>0</v>
      </c>
      <c r="O129" s="125">
        <f t="shared" si="2"/>
        <v>160</v>
      </c>
    </row>
    <row r="130" spans="1:15" x14ac:dyDescent="0.25">
      <c r="A130" s="242"/>
      <c r="B130" s="166" t="s">
        <v>44</v>
      </c>
      <c r="C130" s="126">
        <v>2</v>
      </c>
      <c r="D130" s="126">
        <v>0</v>
      </c>
      <c r="E130" s="126">
        <v>2</v>
      </c>
      <c r="F130" s="126">
        <v>0</v>
      </c>
      <c r="G130" s="126">
        <v>0</v>
      </c>
      <c r="H130" s="126">
        <v>0</v>
      </c>
      <c r="I130" s="126">
        <v>0</v>
      </c>
      <c r="J130" s="126">
        <v>0</v>
      </c>
      <c r="K130" s="126">
        <v>0</v>
      </c>
      <c r="L130" s="126">
        <v>0</v>
      </c>
      <c r="M130" s="204">
        <v>0</v>
      </c>
      <c r="N130" s="204">
        <v>0</v>
      </c>
      <c r="O130" s="125">
        <f t="shared" si="2"/>
        <v>4</v>
      </c>
    </row>
    <row r="131" spans="1:15" x14ac:dyDescent="0.25">
      <c r="A131" s="242"/>
      <c r="B131" s="166" t="s">
        <v>45</v>
      </c>
      <c r="C131" s="126">
        <v>0</v>
      </c>
      <c r="D131" s="126">
        <v>0</v>
      </c>
      <c r="E131" s="126">
        <v>0</v>
      </c>
      <c r="F131" s="126">
        <v>0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126">
        <v>0</v>
      </c>
      <c r="M131" s="204">
        <v>0</v>
      </c>
      <c r="N131" s="204">
        <v>0</v>
      </c>
      <c r="O131" s="125">
        <f t="shared" si="2"/>
        <v>0</v>
      </c>
    </row>
    <row r="132" spans="1:15" x14ac:dyDescent="0.25">
      <c r="A132" s="242"/>
      <c r="B132" s="166" t="s">
        <v>46</v>
      </c>
      <c r="C132" s="126">
        <v>0</v>
      </c>
      <c r="D132" s="126">
        <v>0</v>
      </c>
      <c r="E132" s="126">
        <v>0</v>
      </c>
      <c r="F132" s="126">
        <v>0</v>
      </c>
      <c r="G132" s="126">
        <v>0</v>
      </c>
      <c r="H132" s="126">
        <v>0</v>
      </c>
      <c r="I132" s="126">
        <v>0</v>
      </c>
      <c r="J132" s="126">
        <v>0</v>
      </c>
      <c r="K132" s="126">
        <v>0</v>
      </c>
      <c r="L132" s="126">
        <v>0</v>
      </c>
      <c r="M132" s="204">
        <v>0</v>
      </c>
      <c r="N132" s="204">
        <v>0</v>
      </c>
      <c r="O132" s="125">
        <f t="shared" si="2"/>
        <v>0</v>
      </c>
    </row>
    <row r="133" spans="1:15" x14ac:dyDescent="0.25">
      <c r="A133" s="242"/>
      <c r="B133" s="166" t="s">
        <v>47</v>
      </c>
      <c r="C133" s="126">
        <v>0</v>
      </c>
      <c r="D133" s="126">
        <v>0</v>
      </c>
      <c r="E133" s="126">
        <v>0</v>
      </c>
      <c r="F133" s="126">
        <v>0</v>
      </c>
      <c r="G133" s="126">
        <v>0</v>
      </c>
      <c r="H133" s="126">
        <v>0</v>
      </c>
      <c r="I133" s="126">
        <v>0</v>
      </c>
      <c r="J133" s="126">
        <v>0</v>
      </c>
      <c r="K133" s="126">
        <v>0</v>
      </c>
      <c r="L133" s="126">
        <v>0</v>
      </c>
      <c r="M133" s="204">
        <v>0</v>
      </c>
      <c r="N133" s="204">
        <v>0</v>
      </c>
      <c r="O133" s="125">
        <f t="shared" si="2"/>
        <v>0</v>
      </c>
    </row>
    <row r="134" spans="1:15" x14ac:dyDescent="0.25">
      <c r="A134" s="242"/>
      <c r="B134" s="166" t="s">
        <v>48</v>
      </c>
      <c r="C134" s="126">
        <v>0</v>
      </c>
      <c r="D134" s="126">
        <v>0</v>
      </c>
      <c r="E134" s="126">
        <v>0</v>
      </c>
      <c r="F134" s="126">
        <v>0</v>
      </c>
      <c r="G134" s="126">
        <v>0</v>
      </c>
      <c r="H134" s="126">
        <v>0</v>
      </c>
      <c r="I134" s="126">
        <v>0</v>
      </c>
      <c r="J134" s="126">
        <v>0</v>
      </c>
      <c r="K134" s="126">
        <v>0</v>
      </c>
      <c r="L134" s="126">
        <v>0</v>
      </c>
      <c r="M134" s="204">
        <v>0</v>
      </c>
      <c r="N134" s="204">
        <v>0</v>
      </c>
      <c r="O134" s="125">
        <f t="shared" si="2"/>
        <v>0</v>
      </c>
    </row>
    <row r="135" spans="1:15" x14ac:dyDescent="0.25">
      <c r="A135" s="242"/>
      <c r="B135" s="166" t="s">
        <v>49</v>
      </c>
      <c r="C135" s="126">
        <v>0</v>
      </c>
      <c r="D135" s="126">
        <v>0</v>
      </c>
      <c r="E135" s="126">
        <v>0</v>
      </c>
      <c r="F135" s="126">
        <v>0</v>
      </c>
      <c r="G135" s="126">
        <v>0</v>
      </c>
      <c r="H135" s="126">
        <v>0</v>
      </c>
      <c r="I135" s="126">
        <v>0</v>
      </c>
      <c r="J135" s="126">
        <v>0</v>
      </c>
      <c r="K135" s="126">
        <v>0</v>
      </c>
      <c r="L135" s="126">
        <v>0</v>
      </c>
      <c r="M135" s="204">
        <v>0</v>
      </c>
      <c r="N135" s="204">
        <v>0</v>
      </c>
      <c r="O135" s="125">
        <f t="shared" si="2"/>
        <v>0</v>
      </c>
    </row>
    <row r="136" spans="1:15" x14ac:dyDescent="0.25">
      <c r="A136" s="242"/>
      <c r="B136" s="166" t="s">
        <v>50</v>
      </c>
      <c r="C136" s="126">
        <v>1</v>
      </c>
      <c r="D136" s="126">
        <v>2</v>
      </c>
      <c r="E136" s="126">
        <v>0</v>
      </c>
      <c r="F136" s="126">
        <v>0</v>
      </c>
      <c r="G136" s="126">
        <v>0</v>
      </c>
      <c r="H136" s="126">
        <v>0</v>
      </c>
      <c r="I136" s="126">
        <v>0</v>
      </c>
      <c r="J136" s="126">
        <v>0</v>
      </c>
      <c r="K136" s="126">
        <v>16</v>
      </c>
      <c r="L136" s="126">
        <v>1</v>
      </c>
      <c r="M136" s="204">
        <v>0</v>
      </c>
      <c r="N136" s="204">
        <v>0</v>
      </c>
      <c r="O136" s="125">
        <f t="shared" si="2"/>
        <v>20</v>
      </c>
    </row>
    <row r="137" spans="1:15" x14ac:dyDescent="0.25">
      <c r="A137" s="242"/>
      <c r="B137" s="166" t="s">
        <v>51</v>
      </c>
      <c r="C137" s="126">
        <v>0</v>
      </c>
      <c r="D137" s="126">
        <v>0</v>
      </c>
      <c r="E137" s="126">
        <v>0</v>
      </c>
      <c r="F137" s="126">
        <v>0</v>
      </c>
      <c r="G137" s="126">
        <v>0</v>
      </c>
      <c r="H137" s="126">
        <v>0</v>
      </c>
      <c r="I137" s="126">
        <v>0</v>
      </c>
      <c r="J137" s="126">
        <v>0</v>
      </c>
      <c r="K137" s="126">
        <v>136</v>
      </c>
      <c r="L137" s="126">
        <v>0</v>
      </c>
      <c r="M137" s="204">
        <v>0</v>
      </c>
      <c r="N137" s="204">
        <v>0</v>
      </c>
      <c r="O137" s="125">
        <f t="shared" si="2"/>
        <v>136</v>
      </c>
    </row>
    <row r="138" spans="1:15" ht="31.5" x14ac:dyDescent="0.25">
      <c r="A138" s="227">
        <v>27</v>
      </c>
      <c r="B138" s="165" t="s">
        <v>53</v>
      </c>
      <c r="C138" s="126">
        <v>0</v>
      </c>
      <c r="D138" s="126">
        <v>0</v>
      </c>
      <c r="E138" s="126">
        <v>0</v>
      </c>
      <c r="F138" s="126">
        <v>0</v>
      </c>
      <c r="G138" s="126">
        <v>0</v>
      </c>
      <c r="H138" s="126">
        <v>0</v>
      </c>
      <c r="I138" s="126">
        <v>0</v>
      </c>
      <c r="J138" s="126">
        <v>0</v>
      </c>
      <c r="K138" s="126">
        <v>0</v>
      </c>
      <c r="L138" s="126">
        <v>0</v>
      </c>
      <c r="M138" s="204">
        <v>0</v>
      </c>
      <c r="N138" s="204">
        <v>0</v>
      </c>
      <c r="O138" s="125">
        <f t="shared" si="2"/>
        <v>0</v>
      </c>
    </row>
    <row r="139" spans="1:15" ht="31.5" x14ac:dyDescent="0.25">
      <c r="A139" s="228">
        <v>28</v>
      </c>
      <c r="B139" s="176" t="s">
        <v>94</v>
      </c>
      <c r="C139" s="133">
        <v>581</v>
      </c>
      <c r="D139" s="133">
        <v>582</v>
      </c>
      <c r="E139" s="133">
        <v>588</v>
      </c>
      <c r="F139" s="133">
        <v>588</v>
      </c>
      <c r="G139" s="133">
        <v>588</v>
      </c>
      <c r="H139" s="133">
        <v>588</v>
      </c>
      <c r="I139" s="133">
        <v>588</v>
      </c>
      <c r="J139" s="133">
        <v>707</v>
      </c>
      <c r="K139" s="133">
        <v>590</v>
      </c>
      <c r="L139" s="133">
        <v>594</v>
      </c>
      <c r="M139" s="205">
        <v>620</v>
      </c>
      <c r="N139" s="205">
        <v>524</v>
      </c>
      <c r="O139" s="132">
        <f>N139</f>
        <v>524</v>
      </c>
    </row>
    <row r="140" spans="1:15" x14ac:dyDescent="0.25"/>
    <row r="141" spans="1:15" x14ac:dyDescent="0.25"/>
    <row r="142" spans="1:15" x14ac:dyDescent="0.25"/>
    <row r="143" spans="1:15" ht="20.25" customHeight="1" x14ac:dyDescent="0.25">
      <c r="A143" s="252" t="s">
        <v>120</v>
      </c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</row>
    <row r="144" spans="1:15" ht="25.5" customHeight="1" x14ac:dyDescent="0.25">
      <c r="A144" s="11" t="s">
        <v>1</v>
      </c>
      <c r="B144" s="75" t="s">
        <v>2</v>
      </c>
      <c r="C144" s="49" t="s">
        <v>60</v>
      </c>
      <c r="D144" s="49" t="s">
        <v>61</v>
      </c>
      <c r="E144" s="49" t="s">
        <v>62</v>
      </c>
      <c r="F144" s="49" t="s">
        <v>63</v>
      </c>
      <c r="G144" s="49" t="s">
        <v>64</v>
      </c>
      <c r="H144" s="49" t="s">
        <v>65</v>
      </c>
      <c r="I144" s="49" t="s">
        <v>66</v>
      </c>
      <c r="J144" s="49" t="s">
        <v>67</v>
      </c>
      <c r="K144" s="49" t="s">
        <v>68</v>
      </c>
      <c r="L144" s="49" t="s">
        <v>69</v>
      </c>
      <c r="M144" s="49" t="s">
        <v>70</v>
      </c>
      <c r="N144" s="49" t="s">
        <v>71</v>
      </c>
      <c r="O144" s="12" t="s">
        <v>3</v>
      </c>
    </row>
    <row r="145" spans="1:15" ht="22.5" customHeight="1" x14ac:dyDescent="0.25">
      <c r="A145" s="221">
        <v>1</v>
      </c>
      <c r="B145" s="165" t="s">
        <v>4</v>
      </c>
      <c r="C145" s="126">
        <v>56</v>
      </c>
      <c r="D145" s="126">
        <v>39</v>
      </c>
      <c r="E145" s="126">
        <v>38</v>
      </c>
      <c r="F145" s="126">
        <v>0</v>
      </c>
      <c r="G145" s="126">
        <v>0</v>
      </c>
      <c r="H145" s="126">
        <v>0</v>
      </c>
      <c r="I145" s="126">
        <v>0</v>
      </c>
      <c r="J145" s="126">
        <v>44</v>
      </c>
      <c r="K145" s="126">
        <v>101</v>
      </c>
      <c r="L145" s="126">
        <v>76</v>
      </c>
      <c r="M145" s="204">
        <v>70</v>
      </c>
      <c r="N145" s="204">
        <v>27</v>
      </c>
      <c r="O145" s="125">
        <f>C145+D145+E145+F145+G145+H145+I145+J145+K145+L145+M145+N145</f>
        <v>451</v>
      </c>
    </row>
    <row r="146" spans="1:15" ht="22.5" customHeight="1" x14ac:dyDescent="0.25">
      <c r="A146" s="221">
        <v>2</v>
      </c>
      <c r="B146" s="165" t="s">
        <v>5</v>
      </c>
      <c r="C146" s="126">
        <v>36</v>
      </c>
      <c r="D146" s="126">
        <v>46</v>
      </c>
      <c r="E146" s="126">
        <v>48</v>
      </c>
      <c r="F146" s="126">
        <v>0</v>
      </c>
      <c r="G146" s="126">
        <v>0</v>
      </c>
      <c r="H146" s="126">
        <v>1</v>
      </c>
      <c r="I146" s="126">
        <v>0</v>
      </c>
      <c r="J146" s="126">
        <v>7</v>
      </c>
      <c r="K146" s="126">
        <v>132</v>
      </c>
      <c r="L146" s="126">
        <v>73</v>
      </c>
      <c r="M146" s="204">
        <v>43</v>
      </c>
      <c r="N146" s="204">
        <v>27</v>
      </c>
      <c r="O146" s="125">
        <f t="shared" ref="O146:O187" si="3">C146+D146+E146+F146+G146+H146+I146+J146+K146+L146+M146+N146</f>
        <v>413</v>
      </c>
    </row>
    <row r="147" spans="1:15" ht="31.5" x14ac:dyDescent="0.25">
      <c r="A147" s="221">
        <v>3</v>
      </c>
      <c r="B147" s="165" t="s">
        <v>7</v>
      </c>
      <c r="C147" s="126">
        <v>1</v>
      </c>
      <c r="D147" s="126">
        <v>0</v>
      </c>
      <c r="E147" s="126">
        <v>0</v>
      </c>
      <c r="F147" s="126">
        <v>0</v>
      </c>
      <c r="G147" s="126">
        <v>0</v>
      </c>
      <c r="H147" s="126">
        <v>0</v>
      </c>
      <c r="I147" s="126">
        <v>0</v>
      </c>
      <c r="J147" s="126">
        <v>0</v>
      </c>
      <c r="K147" s="126">
        <v>0</v>
      </c>
      <c r="L147" s="126">
        <v>5</v>
      </c>
      <c r="M147" s="204">
        <v>4</v>
      </c>
      <c r="N147" s="204">
        <v>2</v>
      </c>
      <c r="O147" s="125">
        <f t="shared" si="3"/>
        <v>12</v>
      </c>
    </row>
    <row r="148" spans="1:15" ht="23.25" customHeight="1" x14ac:dyDescent="0.25">
      <c r="A148" s="221">
        <v>4</v>
      </c>
      <c r="B148" s="165" t="s">
        <v>8</v>
      </c>
      <c r="C148" s="126">
        <v>10</v>
      </c>
      <c r="D148" s="126">
        <v>13</v>
      </c>
      <c r="E148" s="126">
        <v>8</v>
      </c>
      <c r="F148" s="126">
        <v>0</v>
      </c>
      <c r="G148" s="126">
        <v>0</v>
      </c>
      <c r="H148" s="126">
        <v>0</v>
      </c>
      <c r="I148" s="126">
        <v>0</v>
      </c>
      <c r="J148" s="126">
        <v>0</v>
      </c>
      <c r="K148" s="126">
        <v>7</v>
      </c>
      <c r="L148" s="126">
        <v>6</v>
      </c>
      <c r="M148" s="204">
        <v>8</v>
      </c>
      <c r="N148" s="204">
        <v>0</v>
      </c>
      <c r="O148" s="125">
        <f t="shared" si="3"/>
        <v>52</v>
      </c>
    </row>
    <row r="149" spans="1:15" ht="23.25" customHeight="1" x14ac:dyDescent="0.25">
      <c r="A149" s="221">
        <v>5</v>
      </c>
      <c r="B149" s="165" t="s">
        <v>9</v>
      </c>
      <c r="C149" s="126">
        <v>8</v>
      </c>
      <c r="D149" s="126">
        <v>6</v>
      </c>
      <c r="E149" s="126">
        <v>7</v>
      </c>
      <c r="F149" s="126">
        <v>0</v>
      </c>
      <c r="G149" s="126">
        <v>0</v>
      </c>
      <c r="H149" s="126">
        <v>0</v>
      </c>
      <c r="I149" s="126">
        <v>0</v>
      </c>
      <c r="J149" s="126">
        <v>0</v>
      </c>
      <c r="K149" s="126">
        <v>9</v>
      </c>
      <c r="L149" s="126">
        <v>2</v>
      </c>
      <c r="M149" s="204">
        <v>5</v>
      </c>
      <c r="N149" s="204">
        <v>3</v>
      </c>
      <c r="O149" s="125">
        <f t="shared" si="3"/>
        <v>40</v>
      </c>
    </row>
    <row r="150" spans="1:15" ht="23.25" customHeight="1" x14ac:dyDescent="0.25">
      <c r="A150" s="221">
        <v>6</v>
      </c>
      <c r="B150" s="165" t="s">
        <v>10</v>
      </c>
      <c r="C150" s="126">
        <v>3</v>
      </c>
      <c r="D150" s="126">
        <v>0</v>
      </c>
      <c r="E150" s="126">
        <v>2</v>
      </c>
      <c r="F150" s="126">
        <v>0</v>
      </c>
      <c r="G150" s="126">
        <v>0</v>
      </c>
      <c r="H150" s="126">
        <v>0</v>
      </c>
      <c r="I150" s="126">
        <v>0</v>
      </c>
      <c r="J150" s="126">
        <v>0</v>
      </c>
      <c r="K150" s="126">
        <v>1</v>
      </c>
      <c r="L150" s="126">
        <v>7</v>
      </c>
      <c r="M150" s="204">
        <v>3</v>
      </c>
      <c r="N150" s="204">
        <v>2</v>
      </c>
      <c r="O150" s="125">
        <f t="shared" si="3"/>
        <v>18</v>
      </c>
    </row>
    <row r="151" spans="1:15" ht="23.25" customHeight="1" x14ac:dyDescent="0.25">
      <c r="A151" s="221">
        <v>7</v>
      </c>
      <c r="B151" s="165" t="s">
        <v>11</v>
      </c>
      <c r="C151" s="126">
        <v>2</v>
      </c>
      <c r="D151" s="126">
        <v>1</v>
      </c>
      <c r="E151" s="126">
        <v>0</v>
      </c>
      <c r="F151" s="126">
        <v>0</v>
      </c>
      <c r="G151" s="126">
        <v>0</v>
      </c>
      <c r="H151" s="126">
        <v>0</v>
      </c>
      <c r="I151" s="126">
        <v>0</v>
      </c>
      <c r="J151" s="126">
        <v>0</v>
      </c>
      <c r="K151" s="126">
        <v>1</v>
      </c>
      <c r="L151" s="126">
        <v>4</v>
      </c>
      <c r="M151" s="204">
        <v>5</v>
      </c>
      <c r="N151" s="204">
        <v>1</v>
      </c>
      <c r="O151" s="125">
        <f t="shared" si="3"/>
        <v>14</v>
      </c>
    </row>
    <row r="152" spans="1:15" ht="23.25" customHeight="1" x14ac:dyDescent="0.25">
      <c r="A152" s="221">
        <v>8</v>
      </c>
      <c r="B152" s="165" t="s">
        <v>12</v>
      </c>
      <c r="C152" s="126">
        <v>79</v>
      </c>
      <c r="D152" s="126">
        <v>84</v>
      </c>
      <c r="E152" s="126">
        <v>37</v>
      </c>
      <c r="F152" s="126">
        <v>0</v>
      </c>
      <c r="G152" s="126">
        <v>0</v>
      </c>
      <c r="H152" s="126">
        <v>0</v>
      </c>
      <c r="I152" s="126">
        <v>0</v>
      </c>
      <c r="J152" s="126">
        <v>0</v>
      </c>
      <c r="K152" s="126">
        <v>135</v>
      </c>
      <c r="L152" s="126">
        <v>26</v>
      </c>
      <c r="M152" s="204">
        <v>8</v>
      </c>
      <c r="N152" s="204">
        <v>38</v>
      </c>
      <c r="O152" s="125">
        <f t="shared" si="3"/>
        <v>407</v>
      </c>
    </row>
    <row r="153" spans="1:15" ht="23.25" customHeight="1" x14ac:dyDescent="0.25">
      <c r="A153" s="221">
        <v>9</v>
      </c>
      <c r="B153" s="165" t="s">
        <v>13</v>
      </c>
      <c r="C153" s="126">
        <v>274</v>
      </c>
      <c r="D153" s="126">
        <v>200</v>
      </c>
      <c r="E153" s="126">
        <v>221</v>
      </c>
      <c r="F153" s="126">
        <v>0</v>
      </c>
      <c r="G153" s="126">
        <v>0</v>
      </c>
      <c r="H153" s="126">
        <v>0</v>
      </c>
      <c r="I153" s="126">
        <v>0</v>
      </c>
      <c r="J153" s="126">
        <v>0</v>
      </c>
      <c r="K153" s="126">
        <v>303</v>
      </c>
      <c r="L153" s="126">
        <v>280</v>
      </c>
      <c r="M153" s="204">
        <v>89</v>
      </c>
      <c r="N153" s="204">
        <v>103</v>
      </c>
      <c r="O153" s="125">
        <f t="shared" si="3"/>
        <v>1470</v>
      </c>
    </row>
    <row r="154" spans="1:15" ht="47.25" x14ac:dyDescent="0.25">
      <c r="A154" s="221">
        <v>10</v>
      </c>
      <c r="B154" s="165" t="s">
        <v>14</v>
      </c>
      <c r="C154" s="126">
        <v>314</v>
      </c>
      <c r="D154" s="126">
        <v>287</v>
      </c>
      <c r="E154" s="126">
        <v>254</v>
      </c>
      <c r="F154" s="126">
        <v>0</v>
      </c>
      <c r="G154" s="126">
        <v>0</v>
      </c>
      <c r="H154" s="126">
        <v>0</v>
      </c>
      <c r="I154" s="126">
        <v>0</v>
      </c>
      <c r="J154" s="126">
        <v>0</v>
      </c>
      <c r="K154" s="126">
        <v>449</v>
      </c>
      <c r="L154" s="126">
        <v>270</v>
      </c>
      <c r="M154" s="204">
        <v>304</v>
      </c>
      <c r="N154" s="204">
        <v>200</v>
      </c>
      <c r="O154" s="125">
        <f t="shared" si="3"/>
        <v>2078</v>
      </c>
    </row>
    <row r="155" spans="1:15" ht="20.25" customHeight="1" x14ac:dyDescent="0.25">
      <c r="A155" s="221">
        <v>11</v>
      </c>
      <c r="B155" s="165" t="s">
        <v>15</v>
      </c>
      <c r="C155" s="133">
        <v>131</v>
      </c>
      <c r="D155" s="133">
        <v>140</v>
      </c>
      <c r="E155" s="133">
        <v>137</v>
      </c>
      <c r="F155" s="133">
        <v>0</v>
      </c>
      <c r="G155" s="133">
        <v>0</v>
      </c>
      <c r="H155" s="133">
        <v>0</v>
      </c>
      <c r="I155" s="133">
        <v>0</v>
      </c>
      <c r="J155" s="133">
        <v>0</v>
      </c>
      <c r="K155" s="133">
        <v>88</v>
      </c>
      <c r="L155" s="133">
        <v>34</v>
      </c>
      <c r="M155" s="205">
        <v>61</v>
      </c>
      <c r="N155" s="205">
        <v>7</v>
      </c>
      <c r="O155" s="125">
        <f t="shared" si="3"/>
        <v>598</v>
      </c>
    </row>
    <row r="156" spans="1:15" ht="38.25" customHeight="1" x14ac:dyDescent="0.25">
      <c r="A156" s="221">
        <v>12</v>
      </c>
      <c r="B156" s="165" t="s">
        <v>21</v>
      </c>
      <c r="C156" s="126">
        <v>317</v>
      </c>
      <c r="D156" s="126">
        <v>323</v>
      </c>
      <c r="E156" s="126">
        <v>344</v>
      </c>
      <c r="F156" s="126">
        <v>0</v>
      </c>
      <c r="G156" s="126">
        <v>0</v>
      </c>
      <c r="H156" s="126">
        <v>0</v>
      </c>
      <c r="I156" s="126">
        <v>0</v>
      </c>
      <c r="J156" s="126">
        <v>0</v>
      </c>
      <c r="K156" s="126">
        <v>386</v>
      </c>
      <c r="L156" s="126">
        <v>242</v>
      </c>
      <c r="M156" s="204">
        <v>350</v>
      </c>
      <c r="N156" s="204">
        <v>229</v>
      </c>
      <c r="O156" s="125">
        <f t="shared" si="3"/>
        <v>2191</v>
      </c>
    </row>
    <row r="157" spans="1:15" ht="47.25" x14ac:dyDescent="0.25">
      <c r="A157" s="221">
        <v>13</v>
      </c>
      <c r="B157" s="165" t="s">
        <v>22</v>
      </c>
      <c r="C157" s="126">
        <v>23</v>
      </c>
      <c r="D157" s="126">
        <v>56</v>
      </c>
      <c r="E157" s="126">
        <v>28</v>
      </c>
      <c r="F157" s="126">
        <v>0</v>
      </c>
      <c r="G157" s="126">
        <v>0</v>
      </c>
      <c r="H157" s="126">
        <v>0</v>
      </c>
      <c r="I157" s="126">
        <v>0</v>
      </c>
      <c r="J157" s="126">
        <v>0</v>
      </c>
      <c r="K157" s="126">
        <v>41</v>
      </c>
      <c r="L157" s="126">
        <v>43</v>
      </c>
      <c r="M157" s="204">
        <v>46</v>
      </c>
      <c r="N157" s="204">
        <v>34</v>
      </c>
      <c r="O157" s="125">
        <f t="shared" si="3"/>
        <v>271</v>
      </c>
    </row>
    <row r="158" spans="1:15" ht="25.5" customHeight="1" x14ac:dyDescent="0.25">
      <c r="A158" s="243">
        <v>14</v>
      </c>
      <c r="B158" s="165" t="s">
        <v>23</v>
      </c>
      <c r="C158" s="133">
        <v>45</v>
      </c>
      <c r="D158" s="133">
        <v>21</v>
      </c>
      <c r="E158" s="133">
        <v>21</v>
      </c>
      <c r="F158" s="133">
        <v>0</v>
      </c>
      <c r="G158" s="133">
        <v>0</v>
      </c>
      <c r="H158" s="133">
        <v>0</v>
      </c>
      <c r="I158" s="133">
        <v>0</v>
      </c>
      <c r="J158" s="133">
        <v>0</v>
      </c>
      <c r="K158" s="133">
        <v>64</v>
      </c>
      <c r="L158" s="133">
        <v>32</v>
      </c>
      <c r="M158" s="205">
        <v>21</v>
      </c>
      <c r="N158" s="205">
        <v>30</v>
      </c>
      <c r="O158" s="125">
        <f t="shared" si="3"/>
        <v>234</v>
      </c>
    </row>
    <row r="159" spans="1:15" ht="25.5" customHeight="1" x14ac:dyDescent="0.25">
      <c r="A159" s="243"/>
      <c r="B159" s="166" t="s">
        <v>24</v>
      </c>
      <c r="C159" s="126">
        <v>25</v>
      </c>
      <c r="D159" s="126">
        <v>13</v>
      </c>
      <c r="E159" s="126">
        <v>13</v>
      </c>
      <c r="F159" s="126">
        <v>0</v>
      </c>
      <c r="G159" s="126">
        <v>0</v>
      </c>
      <c r="H159" s="126">
        <v>0</v>
      </c>
      <c r="I159" s="126">
        <v>0</v>
      </c>
      <c r="J159" s="126">
        <v>0</v>
      </c>
      <c r="K159" s="126">
        <v>36</v>
      </c>
      <c r="L159" s="126">
        <v>19</v>
      </c>
      <c r="M159" s="204">
        <v>15</v>
      </c>
      <c r="N159" s="204">
        <v>18</v>
      </c>
      <c r="O159" s="125">
        <f t="shared" si="3"/>
        <v>139</v>
      </c>
    </row>
    <row r="160" spans="1:15" ht="25.5" customHeight="1" x14ac:dyDescent="0.25">
      <c r="A160" s="243"/>
      <c r="B160" s="166" t="s">
        <v>25</v>
      </c>
      <c r="C160" s="126">
        <v>20</v>
      </c>
      <c r="D160" s="126">
        <v>8</v>
      </c>
      <c r="E160" s="126">
        <v>8</v>
      </c>
      <c r="F160" s="126">
        <v>0</v>
      </c>
      <c r="G160" s="126">
        <v>0</v>
      </c>
      <c r="H160" s="126">
        <v>0</v>
      </c>
      <c r="I160" s="126">
        <v>0</v>
      </c>
      <c r="J160" s="126">
        <v>0</v>
      </c>
      <c r="K160" s="126">
        <v>28</v>
      </c>
      <c r="L160" s="126">
        <v>13</v>
      </c>
      <c r="M160" s="204">
        <v>6</v>
      </c>
      <c r="N160" s="204">
        <v>12</v>
      </c>
      <c r="O160" s="125">
        <f t="shared" si="3"/>
        <v>95</v>
      </c>
    </row>
    <row r="161" spans="1:15" ht="31.5" x14ac:dyDescent="0.25">
      <c r="A161" s="221">
        <v>15</v>
      </c>
      <c r="B161" s="165" t="s">
        <v>28</v>
      </c>
      <c r="C161" s="126">
        <v>0</v>
      </c>
      <c r="D161" s="126">
        <v>0</v>
      </c>
      <c r="E161" s="126">
        <v>0</v>
      </c>
      <c r="F161" s="126">
        <v>0</v>
      </c>
      <c r="G161" s="126">
        <v>0</v>
      </c>
      <c r="H161" s="126">
        <v>0</v>
      </c>
      <c r="I161" s="126">
        <v>0</v>
      </c>
      <c r="J161" s="126">
        <v>0</v>
      </c>
      <c r="K161" s="126">
        <v>0</v>
      </c>
      <c r="L161" s="126">
        <v>0</v>
      </c>
      <c r="M161" s="204">
        <v>0</v>
      </c>
      <c r="N161" s="204">
        <v>0</v>
      </c>
      <c r="O161" s="125">
        <f t="shared" si="3"/>
        <v>0</v>
      </c>
    </row>
    <row r="162" spans="1:15" ht="23.25" customHeight="1" x14ac:dyDescent="0.25">
      <c r="A162" s="221">
        <v>16</v>
      </c>
      <c r="B162" s="165" t="s">
        <v>100</v>
      </c>
      <c r="C162" s="126">
        <v>0</v>
      </c>
      <c r="D162" s="126">
        <v>0</v>
      </c>
      <c r="E162" s="126">
        <v>0</v>
      </c>
      <c r="F162" s="126">
        <v>0</v>
      </c>
      <c r="G162" s="126">
        <v>0</v>
      </c>
      <c r="H162" s="126">
        <v>0</v>
      </c>
      <c r="I162" s="126">
        <v>0</v>
      </c>
      <c r="J162" s="126">
        <v>0</v>
      </c>
      <c r="K162" s="126">
        <v>1</v>
      </c>
      <c r="L162" s="126">
        <v>0</v>
      </c>
      <c r="M162" s="204">
        <v>5</v>
      </c>
      <c r="N162" s="204">
        <v>0</v>
      </c>
      <c r="O162" s="125">
        <f t="shared" si="3"/>
        <v>6</v>
      </c>
    </row>
    <row r="163" spans="1:15" ht="31.5" x14ac:dyDescent="0.25">
      <c r="A163" s="221">
        <v>17</v>
      </c>
      <c r="B163" s="165" t="s">
        <v>30</v>
      </c>
      <c r="C163" s="126">
        <v>1</v>
      </c>
      <c r="D163" s="126">
        <v>0</v>
      </c>
      <c r="E163" s="126">
        <v>0</v>
      </c>
      <c r="F163" s="126">
        <v>0</v>
      </c>
      <c r="G163" s="126">
        <v>0</v>
      </c>
      <c r="H163" s="126">
        <v>0</v>
      </c>
      <c r="I163" s="126">
        <v>0</v>
      </c>
      <c r="J163" s="126">
        <v>0</v>
      </c>
      <c r="K163" s="126">
        <v>0</v>
      </c>
      <c r="L163" s="126">
        <v>0</v>
      </c>
      <c r="M163" s="204">
        <v>1</v>
      </c>
      <c r="N163" s="204">
        <v>0</v>
      </c>
      <c r="O163" s="125">
        <f t="shared" si="3"/>
        <v>2</v>
      </c>
    </row>
    <row r="164" spans="1:15" ht="31.5" x14ac:dyDescent="0.25">
      <c r="A164" s="221">
        <v>18</v>
      </c>
      <c r="B164" s="165" t="s">
        <v>31</v>
      </c>
      <c r="C164" s="126">
        <v>0</v>
      </c>
      <c r="D164" s="126">
        <v>0</v>
      </c>
      <c r="E164" s="126">
        <v>0</v>
      </c>
      <c r="F164" s="126">
        <v>0</v>
      </c>
      <c r="G164" s="126">
        <v>0</v>
      </c>
      <c r="H164" s="126">
        <v>0</v>
      </c>
      <c r="I164" s="126">
        <v>0</v>
      </c>
      <c r="J164" s="126">
        <v>0</v>
      </c>
      <c r="K164" s="126">
        <v>1</v>
      </c>
      <c r="L164" s="126">
        <v>0</v>
      </c>
      <c r="M164" s="204">
        <v>1</v>
      </c>
      <c r="N164" s="204">
        <v>0</v>
      </c>
      <c r="O164" s="125">
        <f t="shared" si="3"/>
        <v>2</v>
      </c>
    </row>
    <row r="165" spans="1:15" ht="31.5" x14ac:dyDescent="0.25">
      <c r="A165" s="243">
        <v>19</v>
      </c>
      <c r="B165" s="165" t="s">
        <v>32</v>
      </c>
      <c r="C165" s="133">
        <v>1</v>
      </c>
      <c r="D165" s="133">
        <v>0</v>
      </c>
      <c r="E165" s="133">
        <v>2</v>
      </c>
      <c r="F165" s="133">
        <v>0</v>
      </c>
      <c r="G165" s="133">
        <v>0</v>
      </c>
      <c r="H165" s="133">
        <v>0</v>
      </c>
      <c r="I165" s="133">
        <v>0</v>
      </c>
      <c r="J165" s="133">
        <v>0</v>
      </c>
      <c r="K165" s="133">
        <v>0</v>
      </c>
      <c r="L165" s="133">
        <v>0</v>
      </c>
      <c r="M165" s="205">
        <v>0</v>
      </c>
      <c r="N165" s="205">
        <v>0</v>
      </c>
      <c r="O165" s="125">
        <f t="shared" si="3"/>
        <v>3</v>
      </c>
    </row>
    <row r="166" spans="1:15" ht="19.5" customHeight="1" x14ac:dyDescent="0.25">
      <c r="A166" s="243"/>
      <c r="B166" s="166" t="s">
        <v>33</v>
      </c>
      <c r="C166" s="126">
        <v>1</v>
      </c>
      <c r="D166" s="126">
        <v>0</v>
      </c>
      <c r="E166" s="126">
        <v>1</v>
      </c>
      <c r="F166" s="126">
        <v>0</v>
      </c>
      <c r="G166" s="126">
        <v>0</v>
      </c>
      <c r="H166" s="126">
        <v>0</v>
      </c>
      <c r="I166" s="126">
        <v>0</v>
      </c>
      <c r="J166" s="126">
        <v>0</v>
      </c>
      <c r="K166" s="126">
        <v>0</v>
      </c>
      <c r="L166" s="126">
        <v>0</v>
      </c>
      <c r="M166" s="204">
        <v>0</v>
      </c>
      <c r="N166" s="204">
        <v>0</v>
      </c>
      <c r="O166" s="125">
        <f t="shared" si="3"/>
        <v>2</v>
      </c>
    </row>
    <row r="167" spans="1:15" ht="19.5" customHeight="1" x14ac:dyDescent="0.25">
      <c r="A167" s="243"/>
      <c r="B167" s="166" t="s">
        <v>34</v>
      </c>
      <c r="C167" s="126">
        <v>0</v>
      </c>
      <c r="D167" s="126">
        <v>0</v>
      </c>
      <c r="E167" s="126">
        <v>1</v>
      </c>
      <c r="F167" s="126">
        <v>0</v>
      </c>
      <c r="G167" s="126">
        <v>0</v>
      </c>
      <c r="H167" s="126">
        <v>0</v>
      </c>
      <c r="I167" s="126">
        <v>0</v>
      </c>
      <c r="J167" s="126">
        <v>0</v>
      </c>
      <c r="K167" s="126">
        <v>0</v>
      </c>
      <c r="L167" s="126">
        <v>0</v>
      </c>
      <c r="M167" s="204">
        <v>0</v>
      </c>
      <c r="N167" s="204">
        <v>0</v>
      </c>
      <c r="O167" s="125">
        <f t="shared" si="3"/>
        <v>1</v>
      </c>
    </row>
    <row r="168" spans="1:15" ht="19.5" customHeight="1" x14ac:dyDescent="0.25">
      <c r="A168" s="243"/>
      <c r="B168" s="166" t="s">
        <v>35</v>
      </c>
      <c r="C168" s="126">
        <v>0</v>
      </c>
      <c r="D168" s="126">
        <v>0</v>
      </c>
      <c r="E168" s="126">
        <v>0</v>
      </c>
      <c r="F168" s="126">
        <v>0</v>
      </c>
      <c r="G168" s="126">
        <v>0</v>
      </c>
      <c r="H168" s="126">
        <v>0</v>
      </c>
      <c r="I168" s="126">
        <v>0</v>
      </c>
      <c r="J168" s="126">
        <v>0</v>
      </c>
      <c r="K168" s="126">
        <v>0</v>
      </c>
      <c r="L168" s="126">
        <v>0</v>
      </c>
      <c r="M168" s="204">
        <v>0</v>
      </c>
      <c r="N168" s="204">
        <v>0</v>
      </c>
      <c r="O168" s="125">
        <f t="shared" si="3"/>
        <v>0</v>
      </c>
    </row>
    <row r="169" spans="1:15" ht="19.5" customHeight="1" x14ac:dyDescent="0.25">
      <c r="A169" s="221">
        <v>20</v>
      </c>
      <c r="B169" s="165" t="s">
        <v>36</v>
      </c>
      <c r="C169" s="126">
        <v>1</v>
      </c>
      <c r="D169" s="126">
        <v>0</v>
      </c>
      <c r="E169" s="126">
        <v>1</v>
      </c>
      <c r="F169" s="126">
        <v>0</v>
      </c>
      <c r="G169" s="126">
        <v>0</v>
      </c>
      <c r="H169" s="126">
        <v>0</v>
      </c>
      <c r="I169" s="126">
        <v>0</v>
      </c>
      <c r="J169" s="126">
        <v>0</v>
      </c>
      <c r="K169" s="126">
        <v>1</v>
      </c>
      <c r="L169" s="126"/>
      <c r="M169" s="204">
        <v>0</v>
      </c>
      <c r="N169" s="204">
        <v>0</v>
      </c>
      <c r="O169" s="125">
        <f t="shared" si="3"/>
        <v>3</v>
      </c>
    </row>
    <row r="170" spans="1:15" ht="19.5" customHeight="1" x14ac:dyDescent="0.25">
      <c r="A170" s="243">
        <v>21</v>
      </c>
      <c r="B170" s="165" t="s">
        <v>37</v>
      </c>
      <c r="C170" s="133">
        <v>0</v>
      </c>
      <c r="D170" s="133">
        <v>0</v>
      </c>
      <c r="E170" s="133">
        <v>1</v>
      </c>
      <c r="F170" s="133">
        <v>0</v>
      </c>
      <c r="G170" s="133">
        <v>0</v>
      </c>
      <c r="H170" s="133">
        <v>0</v>
      </c>
      <c r="I170" s="133">
        <v>0</v>
      </c>
      <c r="J170" s="133">
        <v>0</v>
      </c>
      <c r="K170" s="133">
        <v>0</v>
      </c>
      <c r="L170" s="133">
        <v>0</v>
      </c>
      <c r="M170" s="205">
        <v>0</v>
      </c>
      <c r="N170" s="205">
        <v>0</v>
      </c>
      <c r="O170" s="125">
        <f t="shared" si="3"/>
        <v>1</v>
      </c>
    </row>
    <row r="171" spans="1:15" ht="19.5" customHeight="1" x14ac:dyDescent="0.25">
      <c r="A171" s="243"/>
      <c r="B171" s="166" t="s">
        <v>38</v>
      </c>
      <c r="C171" s="126">
        <v>0</v>
      </c>
      <c r="D171" s="126">
        <v>0</v>
      </c>
      <c r="E171" s="126">
        <v>0</v>
      </c>
      <c r="F171" s="126">
        <v>0</v>
      </c>
      <c r="G171" s="126">
        <v>0</v>
      </c>
      <c r="H171" s="126">
        <v>0</v>
      </c>
      <c r="I171" s="126">
        <v>0</v>
      </c>
      <c r="J171" s="126">
        <v>0</v>
      </c>
      <c r="K171" s="126">
        <v>0</v>
      </c>
      <c r="L171" s="126">
        <v>0</v>
      </c>
      <c r="M171" s="204">
        <v>0</v>
      </c>
      <c r="N171" s="204">
        <v>0</v>
      </c>
      <c r="O171" s="125">
        <f t="shared" si="3"/>
        <v>0</v>
      </c>
    </row>
    <row r="172" spans="1:15" ht="19.5" customHeight="1" x14ac:dyDescent="0.25">
      <c r="A172" s="243"/>
      <c r="B172" s="166" t="s">
        <v>39</v>
      </c>
      <c r="C172" s="126">
        <v>0</v>
      </c>
      <c r="D172" s="126">
        <v>0</v>
      </c>
      <c r="E172" s="126">
        <v>1</v>
      </c>
      <c r="F172" s="126">
        <v>0</v>
      </c>
      <c r="G172" s="126">
        <v>0</v>
      </c>
      <c r="H172" s="126">
        <v>0</v>
      </c>
      <c r="I172" s="126">
        <v>0</v>
      </c>
      <c r="J172" s="126">
        <v>0</v>
      </c>
      <c r="K172" s="126">
        <v>0</v>
      </c>
      <c r="L172" s="126">
        <v>0</v>
      </c>
      <c r="M172" s="204">
        <v>0</v>
      </c>
      <c r="N172" s="204">
        <v>0</v>
      </c>
      <c r="O172" s="125">
        <f t="shared" si="3"/>
        <v>1</v>
      </c>
    </row>
    <row r="173" spans="1:15" ht="19.5" customHeight="1" x14ac:dyDescent="0.25">
      <c r="A173" s="221">
        <v>22</v>
      </c>
      <c r="B173" s="165" t="s">
        <v>40</v>
      </c>
      <c r="C173" s="126">
        <v>0</v>
      </c>
      <c r="D173" s="126">
        <v>0</v>
      </c>
      <c r="E173" s="126">
        <v>0</v>
      </c>
      <c r="F173" s="126">
        <v>0</v>
      </c>
      <c r="G173" s="126">
        <v>0</v>
      </c>
      <c r="H173" s="126">
        <v>0</v>
      </c>
      <c r="I173" s="126">
        <v>0</v>
      </c>
      <c r="J173" s="126">
        <v>0</v>
      </c>
      <c r="K173" s="126">
        <v>0</v>
      </c>
      <c r="L173" s="126">
        <v>0</v>
      </c>
      <c r="M173" s="204">
        <v>0</v>
      </c>
      <c r="N173" s="204">
        <v>0</v>
      </c>
      <c r="O173" s="125">
        <f t="shared" si="3"/>
        <v>0</v>
      </c>
    </row>
    <row r="174" spans="1:15" ht="19.5" customHeight="1" x14ac:dyDescent="0.25">
      <c r="A174" s="221">
        <v>23</v>
      </c>
      <c r="B174" s="165" t="s">
        <v>41</v>
      </c>
      <c r="C174" s="126">
        <v>0</v>
      </c>
      <c r="D174" s="126">
        <v>1</v>
      </c>
      <c r="E174" s="126">
        <v>0</v>
      </c>
      <c r="F174" s="126">
        <v>0</v>
      </c>
      <c r="G174" s="126">
        <v>0</v>
      </c>
      <c r="H174" s="126">
        <v>0</v>
      </c>
      <c r="I174" s="126">
        <v>0</v>
      </c>
      <c r="J174" s="126">
        <v>0</v>
      </c>
      <c r="K174" s="126">
        <v>0</v>
      </c>
      <c r="L174" s="126">
        <v>0</v>
      </c>
      <c r="M174" s="204">
        <v>0</v>
      </c>
      <c r="N174" s="204">
        <v>0</v>
      </c>
      <c r="O174" s="125">
        <f t="shared" si="3"/>
        <v>1</v>
      </c>
    </row>
    <row r="175" spans="1:15" ht="19.5" customHeight="1" x14ac:dyDescent="0.25">
      <c r="A175" s="221">
        <v>24</v>
      </c>
      <c r="B175" s="165" t="s">
        <v>42</v>
      </c>
      <c r="C175" s="126">
        <v>2</v>
      </c>
      <c r="D175" s="126">
        <v>4</v>
      </c>
      <c r="E175" s="126">
        <v>5</v>
      </c>
      <c r="F175" s="126">
        <v>0</v>
      </c>
      <c r="G175" s="126">
        <v>0</v>
      </c>
      <c r="H175" s="126">
        <v>0</v>
      </c>
      <c r="I175" s="126">
        <v>0</v>
      </c>
      <c r="J175" s="126">
        <v>0</v>
      </c>
      <c r="K175" s="126">
        <v>12</v>
      </c>
      <c r="L175" s="126">
        <v>0</v>
      </c>
      <c r="M175" s="204">
        <v>3</v>
      </c>
      <c r="N175" s="204">
        <v>0</v>
      </c>
      <c r="O175" s="125">
        <f t="shared" si="3"/>
        <v>26</v>
      </c>
    </row>
    <row r="176" spans="1:15" ht="47.25" x14ac:dyDescent="0.25">
      <c r="A176" s="243">
        <v>25</v>
      </c>
      <c r="B176" s="165" t="s">
        <v>101</v>
      </c>
      <c r="C176" s="126">
        <v>2</v>
      </c>
      <c r="D176" s="126">
        <v>4</v>
      </c>
      <c r="E176" s="126">
        <v>5</v>
      </c>
      <c r="F176" s="126">
        <v>0</v>
      </c>
      <c r="G176" s="126">
        <v>0</v>
      </c>
      <c r="H176" s="126">
        <v>0</v>
      </c>
      <c r="I176" s="126">
        <v>0</v>
      </c>
      <c r="J176" s="126">
        <v>0</v>
      </c>
      <c r="K176" s="126">
        <v>28</v>
      </c>
      <c r="L176" s="126">
        <v>0</v>
      </c>
      <c r="M176" s="204">
        <v>0</v>
      </c>
      <c r="N176" s="204">
        <v>0</v>
      </c>
      <c r="O176" s="125">
        <f t="shared" si="3"/>
        <v>39</v>
      </c>
    </row>
    <row r="177" spans="1:15" x14ac:dyDescent="0.25">
      <c r="A177" s="243"/>
      <c r="B177" s="166" t="s">
        <v>44</v>
      </c>
      <c r="C177" s="126">
        <v>0</v>
      </c>
      <c r="D177" s="126">
        <v>0</v>
      </c>
      <c r="E177" s="126">
        <v>1</v>
      </c>
      <c r="F177" s="126">
        <v>0</v>
      </c>
      <c r="G177" s="126">
        <v>0</v>
      </c>
      <c r="H177" s="126">
        <v>0</v>
      </c>
      <c r="I177" s="126">
        <v>0</v>
      </c>
      <c r="J177" s="126">
        <v>0</v>
      </c>
      <c r="K177" s="126">
        <v>0</v>
      </c>
      <c r="L177" s="126">
        <v>0</v>
      </c>
      <c r="M177" s="204">
        <v>0</v>
      </c>
      <c r="N177" s="204">
        <v>0</v>
      </c>
      <c r="O177" s="125">
        <f t="shared" si="3"/>
        <v>1</v>
      </c>
    </row>
    <row r="178" spans="1:15" x14ac:dyDescent="0.25">
      <c r="A178" s="243"/>
      <c r="B178" s="166" t="s">
        <v>45</v>
      </c>
      <c r="C178" s="126">
        <v>0</v>
      </c>
      <c r="D178" s="126">
        <v>0</v>
      </c>
      <c r="E178" s="126">
        <v>0</v>
      </c>
      <c r="F178" s="126">
        <v>0</v>
      </c>
      <c r="G178" s="126">
        <v>0</v>
      </c>
      <c r="H178" s="126">
        <v>0</v>
      </c>
      <c r="I178" s="126">
        <v>0</v>
      </c>
      <c r="J178" s="126">
        <v>0</v>
      </c>
      <c r="K178" s="126">
        <v>0</v>
      </c>
      <c r="L178" s="126">
        <v>0</v>
      </c>
      <c r="M178" s="204">
        <v>0</v>
      </c>
      <c r="N178" s="204">
        <v>0</v>
      </c>
      <c r="O178" s="125">
        <f t="shared" si="3"/>
        <v>0</v>
      </c>
    </row>
    <row r="179" spans="1:15" x14ac:dyDescent="0.25">
      <c r="A179" s="243"/>
      <c r="B179" s="166" t="s">
        <v>46</v>
      </c>
      <c r="C179" s="126">
        <v>0</v>
      </c>
      <c r="D179" s="126">
        <v>0</v>
      </c>
      <c r="E179" s="126">
        <v>0</v>
      </c>
      <c r="F179" s="126">
        <v>0</v>
      </c>
      <c r="G179" s="126">
        <v>0</v>
      </c>
      <c r="H179" s="126">
        <v>0</v>
      </c>
      <c r="I179" s="126">
        <v>0</v>
      </c>
      <c r="J179" s="126">
        <v>0</v>
      </c>
      <c r="K179" s="126">
        <v>0</v>
      </c>
      <c r="L179" s="126">
        <v>0</v>
      </c>
      <c r="M179" s="204">
        <v>0</v>
      </c>
      <c r="N179" s="204">
        <v>0</v>
      </c>
      <c r="O179" s="125">
        <f t="shared" si="3"/>
        <v>0</v>
      </c>
    </row>
    <row r="180" spans="1:15" x14ac:dyDescent="0.25">
      <c r="A180" s="243"/>
      <c r="B180" s="166" t="s">
        <v>47</v>
      </c>
      <c r="C180" s="126">
        <v>0</v>
      </c>
      <c r="D180" s="126">
        <v>0</v>
      </c>
      <c r="E180" s="126">
        <v>0</v>
      </c>
      <c r="F180" s="126">
        <v>0</v>
      </c>
      <c r="G180" s="126">
        <v>0</v>
      </c>
      <c r="H180" s="126">
        <v>0</v>
      </c>
      <c r="I180" s="126">
        <v>0</v>
      </c>
      <c r="J180" s="126">
        <v>0</v>
      </c>
      <c r="K180" s="126">
        <v>0</v>
      </c>
      <c r="L180" s="126">
        <v>0</v>
      </c>
      <c r="M180" s="204">
        <v>0</v>
      </c>
      <c r="N180" s="204">
        <v>0</v>
      </c>
      <c r="O180" s="125">
        <f t="shared" si="3"/>
        <v>0</v>
      </c>
    </row>
    <row r="181" spans="1:15" x14ac:dyDescent="0.25">
      <c r="A181" s="243"/>
      <c r="B181" s="166" t="s">
        <v>48</v>
      </c>
      <c r="C181" s="126">
        <v>0</v>
      </c>
      <c r="D181" s="126">
        <v>0</v>
      </c>
      <c r="E181" s="126">
        <v>1</v>
      </c>
      <c r="F181" s="126">
        <v>0</v>
      </c>
      <c r="G181" s="126">
        <v>0</v>
      </c>
      <c r="H181" s="126">
        <v>0</v>
      </c>
      <c r="I181" s="126">
        <v>0</v>
      </c>
      <c r="J181" s="126">
        <v>0</v>
      </c>
      <c r="K181" s="126">
        <v>1</v>
      </c>
      <c r="L181" s="126">
        <v>0</v>
      </c>
      <c r="M181" s="204">
        <v>0</v>
      </c>
      <c r="N181" s="204">
        <v>0</v>
      </c>
      <c r="O181" s="125">
        <f t="shared" si="3"/>
        <v>2</v>
      </c>
    </row>
    <row r="182" spans="1:15" x14ac:dyDescent="0.25">
      <c r="A182" s="243"/>
      <c r="B182" s="166" t="s">
        <v>49</v>
      </c>
      <c r="C182" s="126">
        <v>0</v>
      </c>
      <c r="D182" s="126">
        <v>0</v>
      </c>
      <c r="E182" s="126">
        <v>1</v>
      </c>
      <c r="F182" s="126">
        <v>0</v>
      </c>
      <c r="G182" s="126">
        <v>0</v>
      </c>
      <c r="H182" s="126">
        <v>0</v>
      </c>
      <c r="I182" s="126">
        <v>0</v>
      </c>
      <c r="J182" s="126">
        <v>0</v>
      </c>
      <c r="K182" s="126">
        <v>0</v>
      </c>
      <c r="L182" s="126">
        <v>0</v>
      </c>
      <c r="M182" s="204">
        <v>0</v>
      </c>
      <c r="N182" s="204">
        <v>0</v>
      </c>
      <c r="O182" s="125">
        <f t="shared" si="3"/>
        <v>1</v>
      </c>
    </row>
    <row r="183" spans="1:15" x14ac:dyDescent="0.25">
      <c r="A183" s="243"/>
      <c r="B183" s="166" t="s">
        <v>50</v>
      </c>
      <c r="C183" s="126">
        <v>0</v>
      </c>
      <c r="D183" s="126">
        <v>0</v>
      </c>
      <c r="E183" s="126">
        <v>2</v>
      </c>
      <c r="F183" s="126">
        <v>0</v>
      </c>
      <c r="G183" s="126">
        <v>0</v>
      </c>
      <c r="H183" s="126">
        <v>0</v>
      </c>
      <c r="I183" s="126">
        <v>0</v>
      </c>
      <c r="J183" s="126">
        <v>0</v>
      </c>
      <c r="K183" s="126">
        <v>1</v>
      </c>
      <c r="L183" s="126">
        <v>0</v>
      </c>
      <c r="M183" s="204">
        <v>0</v>
      </c>
      <c r="N183" s="204">
        <v>0</v>
      </c>
      <c r="O183" s="125">
        <f t="shared" si="3"/>
        <v>3</v>
      </c>
    </row>
    <row r="184" spans="1:15" x14ac:dyDescent="0.25">
      <c r="A184" s="243"/>
      <c r="B184" s="166" t="s">
        <v>51</v>
      </c>
      <c r="C184" s="126">
        <v>2</v>
      </c>
      <c r="D184" s="126">
        <v>4</v>
      </c>
      <c r="E184" s="126">
        <v>0</v>
      </c>
      <c r="F184" s="126">
        <v>0</v>
      </c>
      <c r="G184" s="126">
        <v>0</v>
      </c>
      <c r="H184" s="126">
        <v>0</v>
      </c>
      <c r="I184" s="126">
        <v>0</v>
      </c>
      <c r="J184" s="126">
        <v>0</v>
      </c>
      <c r="K184" s="126">
        <v>26</v>
      </c>
      <c r="L184" s="126">
        <v>0</v>
      </c>
      <c r="M184" s="204">
        <v>0</v>
      </c>
      <c r="N184" s="204">
        <v>0</v>
      </c>
      <c r="O184" s="125">
        <f t="shared" si="3"/>
        <v>32</v>
      </c>
    </row>
    <row r="185" spans="1:15" ht="47.25" x14ac:dyDescent="0.25">
      <c r="A185" s="221">
        <v>26</v>
      </c>
      <c r="B185" s="165" t="s">
        <v>102</v>
      </c>
      <c r="C185" s="126">
        <v>0</v>
      </c>
      <c r="D185" s="126">
        <v>0</v>
      </c>
      <c r="E185" s="126">
        <v>0</v>
      </c>
      <c r="F185" s="126">
        <v>0</v>
      </c>
      <c r="G185" s="126">
        <v>0</v>
      </c>
      <c r="H185" s="126">
        <v>0</v>
      </c>
      <c r="I185" s="126">
        <v>0</v>
      </c>
      <c r="J185" s="126">
        <v>0</v>
      </c>
      <c r="K185" s="126">
        <v>0</v>
      </c>
      <c r="L185" s="126">
        <v>0</v>
      </c>
      <c r="M185" s="204">
        <v>0</v>
      </c>
      <c r="N185" s="204">
        <v>0</v>
      </c>
      <c r="O185" s="125">
        <f t="shared" si="3"/>
        <v>0</v>
      </c>
    </row>
    <row r="186" spans="1:15" ht="31.5" x14ac:dyDescent="0.25">
      <c r="A186" s="221">
        <v>27</v>
      </c>
      <c r="B186" s="165" t="s">
        <v>103</v>
      </c>
      <c r="C186" s="126">
        <v>2</v>
      </c>
      <c r="D186" s="126">
        <v>4</v>
      </c>
      <c r="E186" s="126">
        <v>2</v>
      </c>
      <c r="F186" s="126">
        <v>0</v>
      </c>
      <c r="G186" s="126">
        <v>0</v>
      </c>
      <c r="H186" s="126">
        <v>0</v>
      </c>
      <c r="I186" s="126">
        <v>0</v>
      </c>
      <c r="J186" s="126">
        <v>0</v>
      </c>
      <c r="K186" s="126">
        <v>0</v>
      </c>
      <c r="L186" s="126">
        <v>0</v>
      </c>
      <c r="M186" s="204">
        <v>0</v>
      </c>
      <c r="N186" s="204">
        <v>0</v>
      </c>
      <c r="O186" s="125">
        <f t="shared" si="3"/>
        <v>8</v>
      </c>
    </row>
    <row r="187" spans="1:15" ht="31.5" x14ac:dyDescent="0.25">
      <c r="A187" s="221">
        <v>28</v>
      </c>
      <c r="B187" s="165" t="s">
        <v>53</v>
      </c>
      <c r="C187" s="126">
        <v>0</v>
      </c>
      <c r="D187" s="126">
        <v>0</v>
      </c>
      <c r="E187" s="126">
        <v>0</v>
      </c>
      <c r="F187" s="126">
        <v>0</v>
      </c>
      <c r="G187" s="126">
        <v>0</v>
      </c>
      <c r="H187" s="126">
        <v>0</v>
      </c>
      <c r="I187" s="126">
        <v>0</v>
      </c>
      <c r="J187" s="126">
        <v>0</v>
      </c>
      <c r="K187" s="126">
        <v>0</v>
      </c>
      <c r="L187" s="126">
        <v>0</v>
      </c>
      <c r="M187" s="204">
        <v>0</v>
      </c>
      <c r="N187" s="204">
        <v>0</v>
      </c>
      <c r="O187" s="125">
        <f t="shared" si="3"/>
        <v>0</v>
      </c>
    </row>
    <row r="188" spans="1:15" x14ac:dyDescent="0.25">
      <c r="A188" s="221">
        <v>29</v>
      </c>
      <c r="B188" s="176" t="s">
        <v>201</v>
      </c>
      <c r="C188" s="133">
        <v>1393</v>
      </c>
      <c r="D188" s="133">
        <v>1427</v>
      </c>
      <c r="E188" s="133">
        <v>1465</v>
      </c>
      <c r="F188" s="133">
        <v>1465</v>
      </c>
      <c r="G188" s="133">
        <v>1465</v>
      </c>
      <c r="H188" s="133">
        <v>1465</v>
      </c>
      <c r="I188" s="133">
        <v>1465</v>
      </c>
      <c r="J188" s="133">
        <v>1376</v>
      </c>
      <c r="K188" s="133">
        <v>1528</v>
      </c>
      <c r="L188" s="133">
        <v>1212</v>
      </c>
      <c r="M188" s="205">
        <v>1181</v>
      </c>
      <c r="N188" s="205">
        <v>939</v>
      </c>
      <c r="O188" s="132">
        <f>N188</f>
        <v>939</v>
      </c>
    </row>
    <row r="189" spans="1:15" x14ac:dyDescent="0.25"/>
    <row r="190" spans="1:15" x14ac:dyDescent="0.25"/>
    <row r="191" spans="1:15" s="63" customFormat="1" x14ac:dyDescent="0.25">
      <c r="A191" s="254" t="s">
        <v>89</v>
      </c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</row>
    <row r="192" spans="1:15" s="63" customFormat="1" ht="27.75" customHeight="1" x14ac:dyDescent="0.25">
      <c r="A192" s="177" t="s">
        <v>1</v>
      </c>
      <c r="B192" s="174" t="s">
        <v>2</v>
      </c>
      <c r="C192" s="128" t="s">
        <v>60</v>
      </c>
      <c r="D192" s="128" t="s">
        <v>61</v>
      </c>
      <c r="E192" s="128" t="s">
        <v>62</v>
      </c>
      <c r="F192" s="128" t="s">
        <v>63</v>
      </c>
      <c r="G192" s="128" t="s">
        <v>64</v>
      </c>
      <c r="H192" s="128" t="s">
        <v>65</v>
      </c>
      <c r="I192" s="128" t="s">
        <v>66</v>
      </c>
      <c r="J192" s="128" t="s">
        <v>67</v>
      </c>
      <c r="K192" s="128" t="s">
        <v>68</v>
      </c>
      <c r="L192" s="128" t="s">
        <v>69</v>
      </c>
      <c r="M192" s="128" t="s">
        <v>70</v>
      </c>
      <c r="N192" s="128" t="s">
        <v>71</v>
      </c>
      <c r="O192" s="178" t="s">
        <v>3</v>
      </c>
    </row>
    <row r="193" spans="1:15" s="63" customFormat="1" ht="26.25" customHeight="1" x14ac:dyDescent="0.25">
      <c r="A193" s="139">
        <v>1</v>
      </c>
      <c r="B193" s="3" t="s">
        <v>4</v>
      </c>
      <c r="C193" s="43">
        <v>0</v>
      </c>
      <c r="D193" s="52">
        <v>0</v>
      </c>
      <c r="E193" s="41">
        <v>2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2</v>
      </c>
      <c r="L193" s="41">
        <v>0</v>
      </c>
      <c r="M193" s="143">
        <v>1</v>
      </c>
      <c r="N193" s="143">
        <v>0</v>
      </c>
      <c r="O193" s="124">
        <f>SUM(C193:N193)</f>
        <v>5</v>
      </c>
    </row>
    <row r="194" spans="1:15" s="63" customFormat="1" ht="26.25" customHeight="1" x14ac:dyDescent="0.25">
      <c r="A194" s="139">
        <v>2</v>
      </c>
      <c r="B194" s="3" t="s">
        <v>5</v>
      </c>
      <c r="C194" s="43">
        <v>0</v>
      </c>
      <c r="D194" s="53">
        <v>0</v>
      </c>
      <c r="E194" s="41">
        <v>2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1</v>
      </c>
      <c r="L194" s="41">
        <v>0</v>
      </c>
      <c r="M194" s="143">
        <v>0</v>
      </c>
      <c r="N194" s="143">
        <v>0</v>
      </c>
      <c r="O194" s="124">
        <f t="shared" ref="O194:O220" si="4">SUM(C194:N194)</f>
        <v>3</v>
      </c>
    </row>
    <row r="195" spans="1:15" s="63" customFormat="1" ht="26.25" customHeight="1" x14ac:dyDescent="0.25">
      <c r="A195" s="139">
        <v>3</v>
      </c>
      <c r="B195" s="3" t="s">
        <v>75</v>
      </c>
      <c r="C195" s="43">
        <v>0</v>
      </c>
      <c r="D195" s="53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1</v>
      </c>
      <c r="L195" s="41">
        <v>0</v>
      </c>
      <c r="M195" s="143">
        <v>1</v>
      </c>
      <c r="N195" s="143">
        <v>0</v>
      </c>
      <c r="O195" s="124">
        <f t="shared" si="4"/>
        <v>2</v>
      </c>
    </row>
    <row r="196" spans="1:15" s="63" customFormat="1" ht="26.25" customHeight="1" x14ac:dyDescent="0.25">
      <c r="A196" s="139">
        <v>4</v>
      </c>
      <c r="B196" s="3" t="s">
        <v>6</v>
      </c>
      <c r="C196" s="43">
        <v>0</v>
      </c>
      <c r="D196" s="53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5</v>
      </c>
      <c r="L196" s="41">
        <v>0</v>
      </c>
      <c r="M196" s="143">
        <v>1</v>
      </c>
      <c r="N196" s="143">
        <v>0</v>
      </c>
      <c r="O196" s="124">
        <f t="shared" si="4"/>
        <v>6</v>
      </c>
    </row>
    <row r="197" spans="1:15" s="63" customFormat="1" ht="26.25" customHeight="1" x14ac:dyDescent="0.25">
      <c r="A197" s="139">
        <v>5</v>
      </c>
      <c r="B197" s="3" t="s">
        <v>76</v>
      </c>
      <c r="C197" s="43">
        <v>0</v>
      </c>
      <c r="D197" s="53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  <c r="M197" s="143">
        <v>0</v>
      </c>
      <c r="N197" s="143">
        <v>0</v>
      </c>
      <c r="O197" s="124">
        <f t="shared" si="4"/>
        <v>0</v>
      </c>
    </row>
    <row r="198" spans="1:15" s="63" customFormat="1" ht="26.25" customHeight="1" x14ac:dyDescent="0.25">
      <c r="A198" s="139">
        <v>6</v>
      </c>
      <c r="B198" s="3" t="s">
        <v>13</v>
      </c>
      <c r="C198" s="43">
        <v>0</v>
      </c>
      <c r="D198" s="53">
        <v>0</v>
      </c>
      <c r="E198" s="41">
        <v>2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8</v>
      </c>
      <c r="L198" s="41">
        <v>0</v>
      </c>
      <c r="M198" s="143">
        <v>1</v>
      </c>
      <c r="N198" s="143">
        <v>0</v>
      </c>
      <c r="O198" s="124">
        <f t="shared" si="4"/>
        <v>11</v>
      </c>
    </row>
    <row r="199" spans="1:15" s="63" customFormat="1" ht="47.25" x14ac:dyDescent="0.25">
      <c r="A199" s="139">
        <v>7</v>
      </c>
      <c r="B199" s="3" t="s">
        <v>90</v>
      </c>
      <c r="C199" s="43">
        <v>0</v>
      </c>
      <c r="D199" s="53">
        <v>11</v>
      </c>
      <c r="E199" s="41">
        <v>2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11</v>
      </c>
      <c r="L199" s="41">
        <v>0</v>
      </c>
      <c r="M199" s="143">
        <v>1</v>
      </c>
      <c r="N199" s="143">
        <v>0</v>
      </c>
      <c r="O199" s="124">
        <f t="shared" si="4"/>
        <v>25</v>
      </c>
    </row>
    <row r="200" spans="1:15" s="63" customFormat="1" ht="43.5" customHeight="1" x14ac:dyDescent="0.25">
      <c r="A200" s="139">
        <v>8</v>
      </c>
      <c r="B200" s="3" t="s">
        <v>91</v>
      </c>
      <c r="C200" s="43">
        <v>0</v>
      </c>
      <c r="D200" s="53">
        <v>0</v>
      </c>
      <c r="E200" s="41">
        <v>2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7</v>
      </c>
      <c r="L200" s="41">
        <v>6</v>
      </c>
      <c r="M200" s="143">
        <v>3</v>
      </c>
      <c r="N200" s="143">
        <v>0</v>
      </c>
      <c r="O200" s="124">
        <f t="shared" si="4"/>
        <v>18</v>
      </c>
    </row>
    <row r="201" spans="1:15" s="63" customFormat="1" ht="44.25" customHeight="1" x14ac:dyDescent="0.25">
      <c r="A201" s="139">
        <v>9</v>
      </c>
      <c r="B201" s="3" t="s">
        <v>22</v>
      </c>
      <c r="C201" s="42">
        <v>0</v>
      </c>
      <c r="D201" s="53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1</v>
      </c>
      <c r="L201" s="41">
        <v>0</v>
      </c>
      <c r="M201" s="143">
        <v>1</v>
      </c>
      <c r="N201" s="143">
        <v>0</v>
      </c>
      <c r="O201" s="124">
        <f t="shared" si="4"/>
        <v>2</v>
      </c>
    </row>
    <row r="202" spans="1:15" s="63" customFormat="1" ht="27" customHeight="1" x14ac:dyDescent="0.25">
      <c r="A202" s="139">
        <v>10</v>
      </c>
      <c r="B202" s="3" t="s">
        <v>77</v>
      </c>
      <c r="C202" s="179">
        <v>0</v>
      </c>
      <c r="D202" s="179">
        <v>0</v>
      </c>
      <c r="E202" s="179">
        <v>0</v>
      </c>
      <c r="F202" s="179">
        <v>0</v>
      </c>
      <c r="G202" s="179">
        <v>0</v>
      </c>
      <c r="H202" s="179">
        <v>0</v>
      </c>
      <c r="I202" s="179">
        <v>0</v>
      </c>
      <c r="J202" s="179">
        <v>0</v>
      </c>
      <c r="K202" s="179">
        <v>0</v>
      </c>
      <c r="L202" s="179">
        <v>0</v>
      </c>
      <c r="M202" s="179">
        <v>0</v>
      </c>
      <c r="N202" s="179">
        <v>0</v>
      </c>
      <c r="O202" s="124">
        <f t="shared" si="4"/>
        <v>0</v>
      </c>
    </row>
    <row r="203" spans="1:15" s="63" customFormat="1" ht="27" customHeight="1" x14ac:dyDescent="0.25">
      <c r="A203" s="139"/>
      <c r="B203" s="4" t="s">
        <v>78</v>
      </c>
      <c r="C203" s="43">
        <v>0</v>
      </c>
      <c r="D203" s="52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143">
        <v>0</v>
      </c>
      <c r="N203" s="143">
        <v>0</v>
      </c>
      <c r="O203" s="124">
        <f t="shared" si="4"/>
        <v>0</v>
      </c>
    </row>
    <row r="204" spans="1:15" s="63" customFormat="1" ht="27" customHeight="1" x14ac:dyDescent="0.25">
      <c r="A204" s="139"/>
      <c r="B204" s="4" t="s">
        <v>79</v>
      </c>
      <c r="C204" s="43">
        <v>0</v>
      </c>
      <c r="D204" s="52">
        <v>0</v>
      </c>
      <c r="E204" s="41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  <c r="L204" s="41">
        <v>0</v>
      </c>
      <c r="M204" s="143">
        <v>0</v>
      </c>
      <c r="N204" s="143">
        <v>0</v>
      </c>
      <c r="O204" s="124">
        <f t="shared" si="4"/>
        <v>0</v>
      </c>
    </row>
    <row r="205" spans="1:15" s="63" customFormat="1" ht="31.5" customHeight="1" x14ac:dyDescent="0.25">
      <c r="A205" s="139"/>
      <c r="B205" s="4" t="s">
        <v>80</v>
      </c>
      <c r="C205" s="43">
        <v>0</v>
      </c>
      <c r="D205" s="52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143">
        <v>0</v>
      </c>
      <c r="N205" s="143">
        <v>0</v>
      </c>
      <c r="O205" s="124">
        <f t="shared" si="4"/>
        <v>0</v>
      </c>
    </row>
    <row r="206" spans="1:15" s="63" customFormat="1" ht="27" customHeight="1" x14ac:dyDescent="0.25">
      <c r="A206" s="139"/>
      <c r="B206" s="4" t="s">
        <v>81</v>
      </c>
      <c r="C206" s="43">
        <v>0</v>
      </c>
      <c r="D206" s="52">
        <v>0</v>
      </c>
      <c r="E206" s="41">
        <v>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143">
        <v>0</v>
      </c>
      <c r="N206" s="143">
        <v>0</v>
      </c>
      <c r="O206" s="124">
        <f t="shared" si="4"/>
        <v>0</v>
      </c>
    </row>
    <row r="207" spans="1:15" s="63" customFormat="1" ht="38.25" customHeight="1" x14ac:dyDescent="0.25">
      <c r="A207" s="139">
        <v>11</v>
      </c>
      <c r="B207" s="3" t="s">
        <v>93</v>
      </c>
      <c r="C207" s="42">
        <v>0</v>
      </c>
      <c r="D207" s="52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143">
        <v>0</v>
      </c>
      <c r="N207" s="143">
        <v>0</v>
      </c>
      <c r="O207" s="124">
        <f t="shared" si="4"/>
        <v>0</v>
      </c>
    </row>
    <row r="208" spans="1:15" s="63" customFormat="1" ht="37.5" customHeight="1" x14ac:dyDescent="0.25">
      <c r="A208" s="240">
        <v>12</v>
      </c>
      <c r="B208" s="3" t="s">
        <v>82</v>
      </c>
      <c r="C208" s="179">
        <v>0</v>
      </c>
      <c r="D208" s="179">
        <v>0</v>
      </c>
      <c r="E208" s="179">
        <v>0</v>
      </c>
      <c r="F208" s="179">
        <v>0</v>
      </c>
      <c r="G208" s="179">
        <v>0</v>
      </c>
      <c r="H208" s="179">
        <v>0</v>
      </c>
      <c r="I208" s="179">
        <v>0</v>
      </c>
      <c r="J208" s="179">
        <v>0</v>
      </c>
      <c r="K208" s="179">
        <v>0</v>
      </c>
      <c r="L208" s="179">
        <v>0</v>
      </c>
      <c r="M208" s="179">
        <v>0</v>
      </c>
      <c r="N208" s="179">
        <v>0</v>
      </c>
      <c r="O208" s="124">
        <f t="shared" si="4"/>
        <v>0</v>
      </c>
    </row>
    <row r="209" spans="1:15" s="63" customFormat="1" ht="24.75" customHeight="1" x14ac:dyDescent="0.25">
      <c r="A209" s="246"/>
      <c r="B209" s="4" t="s">
        <v>83</v>
      </c>
      <c r="C209" s="43">
        <v>0</v>
      </c>
      <c r="D209" s="52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143">
        <v>0</v>
      </c>
      <c r="N209" s="143">
        <v>0</v>
      </c>
      <c r="O209" s="124">
        <f t="shared" si="4"/>
        <v>0</v>
      </c>
    </row>
    <row r="210" spans="1:15" s="63" customFormat="1" ht="24.75" customHeight="1" x14ac:dyDescent="0.25">
      <c r="A210" s="246"/>
      <c r="B210" s="4" t="s">
        <v>84</v>
      </c>
      <c r="C210" s="43">
        <v>0</v>
      </c>
      <c r="D210" s="52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143">
        <v>0</v>
      </c>
      <c r="N210" s="143">
        <v>0</v>
      </c>
      <c r="O210" s="124">
        <f t="shared" si="4"/>
        <v>0</v>
      </c>
    </row>
    <row r="211" spans="1:15" s="63" customFormat="1" ht="24.75" customHeight="1" x14ac:dyDescent="0.25">
      <c r="A211" s="246"/>
      <c r="B211" s="4" t="s">
        <v>85</v>
      </c>
      <c r="C211" s="43">
        <v>0</v>
      </c>
      <c r="D211" s="52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143">
        <v>0</v>
      </c>
      <c r="N211" s="143">
        <v>0</v>
      </c>
      <c r="O211" s="124">
        <f t="shared" si="4"/>
        <v>0</v>
      </c>
    </row>
    <row r="212" spans="1:15" s="63" customFormat="1" ht="24.75" customHeight="1" x14ac:dyDescent="0.25">
      <c r="A212" s="246"/>
      <c r="B212" s="4" t="s">
        <v>86</v>
      </c>
      <c r="C212" s="43">
        <v>0</v>
      </c>
      <c r="D212" s="52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  <c r="L212" s="41">
        <v>0</v>
      </c>
      <c r="M212" s="143">
        <v>0</v>
      </c>
      <c r="N212" s="143">
        <v>0</v>
      </c>
      <c r="O212" s="124">
        <f t="shared" si="4"/>
        <v>0</v>
      </c>
    </row>
    <row r="213" spans="1:15" s="63" customFormat="1" ht="24.75" customHeight="1" x14ac:dyDescent="0.25">
      <c r="A213" s="241"/>
      <c r="B213" s="4" t="s">
        <v>87</v>
      </c>
      <c r="C213" s="43">
        <v>0</v>
      </c>
      <c r="D213" s="52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143">
        <v>0</v>
      </c>
      <c r="N213" s="143">
        <v>0</v>
      </c>
      <c r="O213" s="124">
        <f t="shared" si="4"/>
        <v>0</v>
      </c>
    </row>
    <row r="214" spans="1:15" s="63" customFormat="1" ht="29.25" customHeight="1" x14ac:dyDescent="0.25">
      <c r="A214" s="139">
        <v>13</v>
      </c>
      <c r="B214" s="3" t="s">
        <v>42</v>
      </c>
      <c r="C214" s="43">
        <v>0</v>
      </c>
      <c r="D214" s="52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143">
        <v>0</v>
      </c>
      <c r="N214" s="143">
        <v>0</v>
      </c>
      <c r="O214" s="124">
        <f t="shared" si="4"/>
        <v>0</v>
      </c>
    </row>
    <row r="215" spans="1:15" s="63" customFormat="1" ht="23.25" customHeight="1" x14ac:dyDescent="0.25">
      <c r="A215" s="139">
        <v>14</v>
      </c>
      <c r="B215" s="3" t="s">
        <v>36</v>
      </c>
      <c r="C215" s="43">
        <v>0</v>
      </c>
      <c r="D215" s="52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143">
        <v>0</v>
      </c>
      <c r="N215" s="143">
        <v>0</v>
      </c>
      <c r="O215" s="124">
        <f t="shared" si="4"/>
        <v>0</v>
      </c>
    </row>
    <row r="216" spans="1:15" s="63" customFormat="1" ht="23.25" customHeight="1" x14ac:dyDescent="0.25">
      <c r="A216" s="139">
        <v>15</v>
      </c>
      <c r="B216" s="3" t="s">
        <v>37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79">
        <v>0</v>
      </c>
      <c r="I216" s="179">
        <v>0</v>
      </c>
      <c r="J216" s="179">
        <v>0</v>
      </c>
      <c r="K216" s="179">
        <v>0</v>
      </c>
      <c r="L216" s="179">
        <v>0</v>
      </c>
      <c r="M216" s="179">
        <v>0</v>
      </c>
      <c r="N216" s="179">
        <v>0</v>
      </c>
      <c r="O216" s="124">
        <f t="shared" si="4"/>
        <v>0</v>
      </c>
    </row>
    <row r="217" spans="1:15" s="63" customFormat="1" ht="23.25" customHeight="1" x14ac:dyDescent="0.25">
      <c r="A217" s="139">
        <v>16</v>
      </c>
      <c r="B217" s="4" t="s">
        <v>38</v>
      </c>
      <c r="C217" s="43">
        <v>0</v>
      </c>
      <c r="D217" s="52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143">
        <v>0</v>
      </c>
      <c r="N217" s="143">
        <v>0</v>
      </c>
      <c r="O217" s="124">
        <f t="shared" si="4"/>
        <v>0</v>
      </c>
    </row>
    <row r="218" spans="1:15" s="63" customFormat="1" ht="23.25" customHeight="1" x14ac:dyDescent="0.25">
      <c r="A218" s="139">
        <v>17</v>
      </c>
      <c r="B218" s="4" t="s">
        <v>39</v>
      </c>
      <c r="C218" s="43">
        <v>0</v>
      </c>
      <c r="D218" s="52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143">
        <v>0</v>
      </c>
      <c r="N218" s="143">
        <v>0</v>
      </c>
      <c r="O218" s="124">
        <f t="shared" si="4"/>
        <v>0</v>
      </c>
    </row>
    <row r="219" spans="1:15" s="63" customFormat="1" ht="23.25" customHeight="1" x14ac:dyDescent="0.25">
      <c r="A219" s="139">
        <v>18</v>
      </c>
      <c r="B219" s="3" t="s">
        <v>40</v>
      </c>
      <c r="C219" s="43">
        <v>0</v>
      </c>
      <c r="D219" s="52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143">
        <v>0</v>
      </c>
      <c r="N219" s="143">
        <v>0</v>
      </c>
      <c r="O219" s="124">
        <f t="shared" si="4"/>
        <v>0</v>
      </c>
    </row>
    <row r="220" spans="1:15" s="63" customFormat="1" ht="23.25" customHeight="1" x14ac:dyDescent="0.25">
      <c r="A220" s="139">
        <v>19</v>
      </c>
      <c r="B220" s="3" t="s">
        <v>41</v>
      </c>
      <c r="C220" s="43">
        <v>0</v>
      </c>
      <c r="D220" s="52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143">
        <v>0</v>
      </c>
      <c r="N220" s="143">
        <v>0</v>
      </c>
      <c r="O220" s="124">
        <f t="shared" si="4"/>
        <v>0</v>
      </c>
    </row>
    <row r="221" spans="1:15" s="63" customFormat="1" ht="52.5" customHeight="1" x14ac:dyDescent="0.25">
      <c r="A221" s="139">
        <v>20</v>
      </c>
      <c r="B221" s="3" t="s">
        <v>202</v>
      </c>
      <c r="C221" s="149">
        <v>0</v>
      </c>
      <c r="D221" s="149">
        <v>0</v>
      </c>
      <c r="E221" s="149">
        <v>2</v>
      </c>
      <c r="F221" s="149">
        <v>2</v>
      </c>
      <c r="G221" s="149">
        <v>2</v>
      </c>
      <c r="H221" s="149">
        <v>2</v>
      </c>
      <c r="I221" s="149">
        <v>2</v>
      </c>
      <c r="J221" s="149">
        <v>0</v>
      </c>
      <c r="K221" s="149">
        <v>3</v>
      </c>
      <c r="L221" s="149">
        <v>0</v>
      </c>
      <c r="M221" s="149">
        <v>0</v>
      </c>
      <c r="N221" s="149">
        <v>0</v>
      </c>
      <c r="O221" s="132">
        <f>N221</f>
        <v>0</v>
      </c>
    </row>
    <row r="222" spans="1:15" x14ac:dyDescent="0.25"/>
    <row r="223" spans="1:15" x14ac:dyDescent="0.25"/>
    <row r="224" spans="1:15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</sheetData>
  <protectedRanges>
    <protectedRange sqref="A224:XFD473 M53:N94 M145:N188 M193:N221 M98:N139" name="Rango1"/>
  </protectedRanges>
  <mergeCells count="25">
    <mergeCell ref="A208:A213"/>
    <mergeCell ref="A165:A168"/>
    <mergeCell ref="A170:A172"/>
    <mergeCell ref="A191:O191"/>
    <mergeCell ref="A111:A113"/>
    <mergeCell ref="A118:A121"/>
    <mergeCell ref="A123:A125"/>
    <mergeCell ref="A129:A137"/>
    <mergeCell ref="A143:O143"/>
    <mergeCell ref="A158:A160"/>
    <mergeCell ref="A19:A21"/>
    <mergeCell ref="A1:O1"/>
    <mergeCell ref="A2:O2"/>
    <mergeCell ref="A3:O3"/>
    <mergeCell ref="A4:O4"/>
    <mergeCell ref="A96:O96"/>
    <mergeCell ref="A26:A29"/>
    <mergeCell ref="A31:A33"/>
    <mergeCell ref="A37:A45"/>
    <mergeCell ref="A51:O51"/>
    <mergeCell ref="A66:A68"/>
    <mergeCell ref="A73:A76"/>
    <mergeCell ref="A78:A80"/>
    <mergeCell ref="A84:A92"/>
    <mergeCell ref="A176:A18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 Narrow,Normal"
&amp;16Contraloria del Poder Judicial del Estado de Tlaxcala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2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 tint="-0.499984740745262"/>
  </sheetPr>
  <dimension ref="A1:AA29"/>
  <sheetViews>
    <sheetView workbookViewId="0">
      <selection activeCell="A2" sqref="A2:O2"/>
    </sheetView>
  </sheetViews>
  <sheetFormatPr baseColWidth="10" defaultRowHeight="18" x14ac:dyDescent="0.25"/>
  <cols>
    <col min="1" max="1" width="7" style="31" customWidth="1"/>
    <col min="2" max="2" width="17.85546875" style="74" customWidth="1"/>
    <col min="3" max="3" width="10.140625" style="38" customWidth="1"/>
    <col min="4" max="4" width="17.85546875" style="38" customWidth="1"/>
    <col min="5" max="9" width="10.140625" style="38" customWidth="1"/>
    <col min="10" max="14" width="10.140625" style="33" customWidth="1"/>
    <col min="15" max="15" width="15.5703125" style="63" customWidth="1"/>
    <col min="16" max="16384" width="11.42578125" style="63"/>
  </cols>
  <sheetData>
    <row r="1" spans="1:27" ht="20.25" customHeight="1" x14ac:dyDescent="0.25">
      <c r="A1" s="259" t="s">
        <v>125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27" ht="20.25" x14ac:dyDescent="0.25">
      <c r="A2" s="27"/>
      <c r="B2" s="71"/>
      <c r="C2" s="47"/>
      <c r="D2" s="47"/>
      <c r="E2" s="47"/>
      <c r="F2" s="47"/>
      <c r="G2" s="47"/>
      <c r="H2" s="47"/>
      <c r="I2" s="47"/>
    </row>
    <row r="3" spans="1:27" ht="20.25" x14ac:dyDescent="0.25">
      <c r="A3" s="27"/>
      <c r="B3" s="71"/>
      <c r="C3" s="47"/>
      <c r="D3" s="47"/>
      <c r="E3" s="47"/>
      <c r="F3" s="47"/>
      <c r="G3" s="47"/>
      <c r="H3" s="47"/>
      <c r="I3" s="47"/>
    </row>
    <row r="4" spans="1:27" ht="30" customHeight="1" x14ac:dyDescent="0.25">
      <c r="A4" s="261"/>
      <c r="B4" s="261"/>
      <c r="C4" s="48" t="s">
        <v>60</v>
      </c>
      <c r="D4" s="48" t="s">
        <v>61</v>
      </c>
      <c r="E4" s="48" t="s">
        <v>62</v>
      </c>
      <c r="F4" s="48" t="s">
        <v>63</v>
      </c>
      <c r="G4" s="48" t="s">
        <v>64</v>
      </c>
      <c r="H4" s="48" t="s">
        <v>65</v>
      </c>
      <c r="I4" s="48" t="s">
        <v>66</v>
      </c>
      <c r="J4" s="48" t="s">
        <v>67</v>
      </c>
      <c r="K4" s="48" t="s">
        <v>68</v>
      </c>
      <c r="L4" s="48" t="s">
        <v>69</v>
      </c>
      <c r="M4" s="48" t="s">
        <v>70</v>
      </c>
      <c r="N4" s="48" t="s">
        <v>71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 ht="72.75" customHeight="1" x14ac:dyDescent="0.25">
      <c r="A5" s="263" t="s">
        <v>165</v>
      </c>
      <c r="B5" s="264"/>
      <c r="C5" s="60">
        <f>SUM(C6:C8)</f>
        <v>7</v>
      </c>
      <c r="D5" s="60">
        <f t="shared" ref="D5:N5" si="0">SUM(D6:D8)</f>
        <v>3</v>
      </c>
      <c r="E5" s="60">
        <f t="shared" si="0"/>
        <v>5</v>
      </c>
      <c r="F5" s="60">
        <f t="shared" si="0"/>
        <v>0</v>
      </c>
      <c r="G5" s="60">
        <f t="shared" si="0"/>
        <v>0</v>
      </c>
      <c r="H5" s="60">
        <f t="shared" si="0"/>
        <v>0</v>
      </c>
      <c r="I5" s="60">
        <f t="shared" si="0"/>
        <v>0</v>
      </c>
      <c r="J5" s="60">
        <f t="shared" si="0"/>
        <v>0</v>
      </c>
      <c r="K5" s="60">
        <f t="shared" si="0"/>
        <v>0</v>
      </c>
      <c r="L5" s="60">
        <f t="shared" si="0"/>
        <v>0</v>
      </c>
      <c r="M5" s="60">
        <f t="shared" si="0"/>
        <v>0</v>
      </c>
      <c r="N5" s="60">
        <f t="shared" si="0"/>
        <v>0</v>
      </c>
    </row>
    <row r="6" spans="1:27" ht="30.75" customHeight="1" x14ac:dyDescent="0.25">
      <c r="A6" s="262" t="s">
        <v>166</v>
      </c>
      <c r="B6" s="262"/>
      <c r="C6" s="34">
        <v>4</v>
      </c>
      <c r="D6" s="35">
        <v>1</v>
      </c>
      <c r="E6" s="35">
        <v>3</v>
      </c>
      <c r="F6" s="146">
        <f t="shared" ref="F6:J6" si="1">SUM(F7:F9)</f>
        <v>0</v>
      </c>
      <c r="G6" s="146">
        <f t="shared" si="1"/>
        <v>0</v>
      </c>
      <c r="H6" s="146">
        <f t="shared" si="1"/>
        <v>0</v>
      </c>
      <c r="I6" s="146">
        <f t="shared" si="1"/>
        <v>0</v>
      </c>
      <c r="J6" s="146">
        <f t="shared" si="1"/>
        <v>0</v>
      </c>
      <c r="K6" s="59"/>
      <c r="L6" s="59"/>
      <c r="M6" s="59"/>
      <c r="N6" s="59"/>
    </row>
    <row r="7" spans="1:27" ht="30.75" customHeight="1" x14ac:dyDescent="0.25">
      <c r="A7" s="262" t="s">
        <v>167</v>
      </c>
      <c r="B7" s="262"/>
      <c r="C7" s="34">
        <v>2</v>
      </c>
      <c r="D7" s="35">
        <v>1</v>
      </c>
      <c r="E7" s="35">
        <v>2</v>
      </c>
      <c r="F7" s="146">
        <f t="shared" ref="F7:J7" si="2">SUM(F8:F10)</f>
        <v>0</v>
      </c>
      <c r="G7" s="146">
        <f t="shared" si="2"/>
        <v>0</v>
      </c>
      <c r="H7" s="146">
        <f t="shared" si="2"/>
        <v>0</v>
      </c>
      <c r="I7" s="146">
        <f t="shared" si="2"/>
        <v>0</v>
      </c>
      <c r="J7" s="146">
        <f t="shared" si="2"/>
        <v>0</v>
      </c>
      <c r="K7" s="59"/>
      <c r="L7" s="59"/>
      <c r="M7" s="59"/>
      <c r="N7" s="59"/>
    </row>
    <row r="8" spans="1:27" ht="44.25" customHeight="1" x14ac:dyDescent="0.25">
      <c r="A8" s="262" t="s">
        <v>168</v>
      </c>
      <c r="B8" s="262"/>
      <c r="C8" s="34">
        <v>1</v>
      </c>
      <c r="D8" s="35">
        <v>1</v>
      </c>
      <c r="E8" s="35">
        <v>0</v>
      </c>
      <c r="F8" s="146">
        <f t="shared" ref="F8:J8" si="3">SUM(F9:F11)</f>
        <v>0</v>
      </c>
      <c r="G8" s="146">
        <f t="shared" si="3"/>
        <v>0</v>
      </c>
      <c r="H8" s="146">
        <f t="shared" si="3"/>
        <v>0</v>
      </c>
      <c r="I8" s="146">
        <f t="shared" si="3"/>
        <v>0</v>
      </c>
      <c r="J8" s="146">
        <f t="shared" si="3"/>
        <v>0</v>
      </c>
      <c r="K8" s="59"/>
      <c r="L8" s="59"/>
      <c r="M8" s="59"/>
      <c r="N8" s="59"/>
    </row>
    <row r="9" spans="1:27" ht="20.25" x14ac:dyDescent="0.25">
      <c r="A9" s="27"/>
      <c r="B9" s="71"/>
      <c r="C9" s="47"/>
      <c r="D9" s="47"/>
      <c r="E9" s="47"/>
      <c r="F9" s="47"/>
      <c r="G9" s="47"/>
      <c r="H9" s="47"/>
      <c r="I9" s="47"/>
    </row>
    <row r="13" spans="1:27" ht="25.5" customHeight="1" x14ac:dyDescent="0.25">
      <c r="A13" s="256" t="s">
        <v>170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</row>
    <row r="14" spans="1:27" ht="90" x14ac:dyDescent="0.25">
      <c r="A14" s="28" t="s">
        <v>1</v>
      </c>
      <c r="B14" s="72" t="s">
        <v>169</v>
      </c>
      <c r="C14" s="61" t="s">
        <v>133</v>
      </c>
      <c r="D14" s="61" t="s">
        <v>172</v>
      </c>
      <c r="E14" s="258" t="s">
        <v>134</v>
      </c>
      <c r="F14" s="258"/>
      <c r="G14" s="258" t="s">
        <v>135</v>
      </c>
      <c r="H14" s="258"/>
      <c r="I14" s="258" t="s">
        <v>136</v>
      </c>
      <c r="J14" s="258"/>
      <c r="K14" s="258" t="s">
        <v>137</v>
      </c>
      <c r="L14" s="258"/>
      <c r="M14" s="258" t="s">
        <v>138</v>
      </c>
      <c r="N14" s="258"/>
    </row>
    <row r="15" spans="1:27" ht="50.25" customHeight="1" x14ac:dyDescent="0.25">
      <c r="A15" s="29">
        <v>1</v>
      </c>
      <c r="B15" s="73" t="s">
        <v>150</v>
      </c>
      <c r="C15" s="36" t="s">
        <v>152</v>
      </c>
      <c r="D15" s="37">
        <v>44044</v>
      </c>
      <c r="E15" s="255" t="s">
        <v>153</v>
      </c>
      <c r="F15" s="255"/>
      <c r="G15" s="255" t="s">
        <v>141</v>
      </c>
      <c r="H15" s="255"/>
      <c r="I15" s="257">
        <v>0.45833333333333331</v>
      </c>
      <c r="J15" s="257"/>
      <c r="K15" s="257">
        <v>0.49236111111111108</v>
      </c>
      <c r="L15" s="257"/>
      <c r="M15" s="255"/>
      <c r="N15" s="255"/>
    </row>
    <row r="16" spans="1:27" ht="50.25" customHeight="1" x14ac:dyDescent="0.25">
      <c r="A16" s="29"/>
      <c r="B16" s="73" t="s">
        <v>150</v>
      </c>
      <c r="C16" s="36" t="s">
        <v>154</v>
      </c>
      <c r="D16" s="37">
        <v>44105</v>
      </c>
      <c r="E16" s="255" t="s">
        <v>140</v>
      </c>
      <c r="F16" s="255"/>
      <c r="G16" s="255" t="s">
        <v>141</v>
      </c>
      <c r="H16" s="255"/>
      <c r="I16" s="257">
        <v>0.50902777777777775</v>
      </c>
      <c r="J16" s="257"/>
      <c r="K16" s="257">
        <v>0.53819444444444442</v>
      </c>
      <c r="L16" s="257">
        <v>0.53819444444444442</v>
      </c>
      <c r="M16" s="255" t="s">
        <v>142</v>
      </c>
      <c r="N16" s="255"/>
    </row>
    <row r="17" spans="1:14" ht="50.25" customHeight="1" x14ac:dyDescent="0.25">
      <c r="A17" s="29"/>
      <c r="B17" s="73" t="s">
        <v>150</v>
      </c>
      <c r="C17" s="36" t="s">
        <v>155</v>
      </c>
      <c r="D17" s="37">
        <v>43846</v>
      </c>
      <c r="E17" s="255" t="s">
        <v>153</v>
      </c>
      <c r="F17" s="255"/>
      <c r="G17" s="255" t="s">
        <v>141</v>
      </c>
      <c r="H17" s="255"/>
      <c r="I17" s="257">
        <v>0.41666666666666669</v>
      </c>
      <c r="J17" s="257"/>
      <c r="K17" s="257">
        <v>0.42430555555555555</v>
      </c>
      <c r="L17" s="257">
        <v>0.42430555555555555</v>
      </c>
      <c r="M17" s="255" t="s">
        <v>142</v>
      </c>
      <c r="N17" s="255"/>
    </row>
    <row r="18" spans="1:14" ht="50.25" customHeight="1" x14ac:dyDescent="0.25">
      <c r="A18" s="29"/>
      <c r="B18" s="73" t="s">
        <v>150</v>
      </c>
      <c r="C18" s="36" t="s">
        <v>156</v>
      </c>
      <c r="D18" s="37">
        <v>43844</v>
      </c>
      <c r="E18" s="255" t="s">
        <v>153</v>
      </c>
      <c r="F18" s="255"/>
      <c r="G18" s="255" t="s">
        <v>145</v>
      </c>
      <c r="H18" s="255"/>
      <c r="I18" s="257">
        <v>0.4375</v>
      </c>
      <c r="J18" s="257"/>
      <c r="K18" s="257">
        <v>0.53819444444444442</v>
      </c>
      <c r="L18" s="257">
        <v>0.53819444444444442</v>
      </c>
      <c r="M18" s="255" t="s">
        <v>157</v>
      </c>
      <c r="N18" s="255"/>
    </row>
    <row r="19" spans="1:14" ht="50.25" customHeight="1" x14ac:dyDescent="0.25">
      <c r="A19" s="29"/>
      <c r="B19" s="73" t="s">
        <v>150</v>
      </c>
      <c r="C19" s="36" t="s">
        <v>156</v>
      </c>
      <c r="D19" s="37">
        <v>43854</v>
      </c>
      <c r="E19" s="255" t="s">
        <v>153</v>
      </c>
      <c r="F19" s="255"/>
      <c r="G19" s="255" t="s">
        <v>158</v>
      </c>
      <c r="H19" s="255"/>
      <c r="I19" s="257">
        <v>0.4375</v>
      </c>
      <c r="J19" s="257"/>
      <c r="K19" s="257">
        <v>0.44375000000000003</v>
      </c>
      <c r="L19" s="257">
        <v>0.44375000000000003</v>
      </c>
      <c r="M19" s="255" t="s">
        <v>142</v>
      </c>
      <c r="N19" s="255"/>
    </row>
    <row r="20" spans="1:14" ht="50.25" customHeight="1" x14ac:dyDescent="0.25">
      <c r="A20" s="29"/>
      <c r="B20" s="73" t="s">
        <v>150</v>
      </c>
      <c r="C20" s="36" t="s">
        <v>154</v>
      </c>
      <c r="D20" s="37">
        <v>43861</v>
      </c>
      <c r="E20" s="255" t="s">
        <v>140</v>
      </c>
      <c r="F20" s="255"/>
      <c r="G20" s="255" t="s">
        <v>145</v>
      </c>
      <c r="H20" s="255"/>
      <c r="I20" s="257">
        <v>0.37847222222222227</v>
      </c>
      <c r="J20" s="257"/>
      <c r="K20" s="257">
        <v>0.39583333333333331</v>
      </c>
      <c r="L20" s="257">
        <v>0.39583333333333331</v>
      </c>
      <c r="M20" s="255" t="s">
        <v>142</v>
      </c>
      <c r="N20" s="255"/>
    </row>
    <row r="21" spans="1:14" ht="50.25" customHeight="1" x14ac:dyDescent="0.25">
      <c r="A21" s="29"/>
      <c r="B21" s="73" t="s">
        <v>150</v>
      </c>
      <c r="C21" s="36" t="s">
        <v>139</v>
      </c>
      <c r="D21" s="37">
        <v>43861</v>
      </c>
      <c r="E21" s="255" t="s">
        <v>153</v>
      </c>
      <c r="F21" s="255"/>
      <c r="G21" s="255" t="s">
        <v>141</v>
      </c>
      <c r="H21" s="255"/>
      <c r="I21" s="257">
        <v>0.45833333333333331</v>
      </c>
      <c r="J21" s="257"/>
      <c r="K21" s="257">
        <v>0.47986111111111113</v>
      </c>
      <c r="L21" s="257">
        <v>0.47986111111111113</v>
      </c>
      <c r="M21" s="255" t="s">
        <v>142</v>
      </c>
      <c r="N21" s="255"/>
    </row>
    <row r="22" spans="1:14" ht="50.25" customHeight="1" x14ac:dyDescent="0.25">
      <c r="A22" s="30" t="s">
        <v>151</v>
      </c>
      <c r="B22" s="73" t="s">
        <v>151</v>
      </c>
      <c r="C22" s="36" t="s">
        <v>159</v>
      </c>
      <c r="D22" s="37">
        <v>43875</v>
      </c>
      <c r="E22" s="255" t="s">
        <v>160</v>
      </c>
      <c r="F22" s="255"/>
      <c r="G22" s="255" t="s">
        <v>141</v>
      </c>
      <c r="H22" s="255"/>
      <c r="I22" s="257">
        <v>0.41666666666666669</v>
      </c>
      <c r="J22" s="257"/>
      <c r="K22" s="257">
        <v>0.4284722222222222</v>
      </c>
      <c r="L22" s="257">
        <v>0.4284722222222222</v>
      </c>
      <c r="M22" s="255" t="s">
        <v>142</v>
      </c>
      <c r="N22" s="255"/>
    </row>
    <row r="23" spans="1:14" ht="50.25" customHeight="1" x14ac:dyDescent="0.25">
      <c r="A23" s="30"/>
      <c r="B23" s="73" t="s">
        <v>151</v>
      </c>
      <c r="C23" s="36" t="s">
        <v>161</v>
      </c>
      <c r="D23" s="37">
        <v>43886</v>
      </c>
      <c r="E23" s="255" t="s">
        <v>147</v>
      </c>
      <c r="F23" s="255"/>
      <c r="G23" s="255" t="s">
        <v>158</v>
      </c>
      <c r="H23" s="255"/>
      <c r="I23" s="257" t="s">
        <v>162</v>
      </c>
      <c r="J23" s="257"/>
      <c r="K23" s="257">
        <v>0.4368055555555555</v>
      </c>
      <c r="L23" s="257">
        <v>0.4368055555555555</v>
      </c>
      <c r="M23" s="255" t="s">
        <v>142</v>
      </c>
      <c r="N23" s="255"/>
    </row>
    <row r="24" spans="1:14" ht="50.25" customHeight="1" x14ac:dyDescent="0.25">
      <c r="A24" s="29"/>
      <c r="B24" s="73" t="s">
        <v>151</v>
      </c>
      <c r="C24" s="36" t="s">
        <v>163</v>
      </c>
      <c r="D24" s="37">
        <v>43889</v>
      </c>
      <c r="E24" s="255" t="s">
        <v>140</v>
      </c>
      <c r="F24" s="255"/>
      <c r="G24" s="255" t="s">
        <v>145</v>
      </c>
      <c r="H24" s="255"/>
      <c r="I24" s="257">
        <v>0.54166666666666663</v>
      </c>
      <c r="J24" s="257"/>
      <c r="K24" s="257">
        <v>0.54999999999999993</v>
      </c>
      <c r="L24" s="257">
        <v>0.54999999999999993</v>
      </c>
      <c r="M24" s="255" t="s">
        <v>142</v>
      </c>
      <c r="N24" s="255"/>
    </row>
    <row r="25" spans="1:14" ht="50.25" customHeight="1" x14ac:dyDescent="0.25">
      <c r="A25" s="29" t="s">
        <v>164</v>
      </c>
      <c r="B25" s="73" t="s">
        <v>164</v>
      </c>
      <c r="C25" s="36" t="s">
        <v>139</v>
      </c>
      <c r="D25" s="37">
        <v>43892</v>
      </c>
      <c r="E25" s="255" t="s">
        <v>140</v>
      </c>
      <c r="F25" s="255"/>
      <c r="G25" s="255" t="s">
        <v>141</v>
      </c>
      <c r="H25" s="255"/>
      <c r="I25" s="257">
        <v>0.39583333333333331</v>
      </c>
      <c r="J25" s="257"/>
      <c r="K25" s="257">
        <v>0.40833333333333338</v>
      </c>
      <c r="L25" s="257">
        <v>0.40833333333333338</v>
      </c>
      <c r="M25" s="255" t="s">
        <v>142</v>
      </c>
      <c r="N25" s="255"/>
    </row>
    <row r="26" spans="1:14" ht="50.25" customHeight="1" x14ac:dyDescent="0.25">
      <c r="A26" s="29"/>
      <c r="B26" s="73" t="s">
        <v>164</v>
      </c>
      <c r="C26" s="36" t="s">
        <v>143</v>
      </c>
      <c r="D26" s="37">
        <v>43896</v>
      </c>
      <c r="E26" s="255" t="s">
        <v>144</v>
      </c>
      <c r="F26" s="255"/>
      <c r="G26" s="255" t="s">
        <v>145</v>
      </c>
      <c r="H26" s="255"/>
      <c r="I26" s="257">
        <v>0.47916666666666669</v>
      </c>
      <c r="J26" s="257"/>
      <c r="K26" s="257">
        <v>0.48194444444444445</v>
      </c>
      <c r="L26" s="257">
        <v>0.48194444444444445</v>
      </c>
      <c r="M26" s="255" t="s">
        <v>142</v>
      </c>
      <c r="N26" s="255"/>
    </row>
    <row r="27" spans="1:14" ht="50.25" customHeight="1" x14ac:dyDescent="0.25">
      <c r="A27" s="29"/>
      <c r="B27" s="73" t="s">
        <v>164</v>
      </c>
      <c r="C27" s="36" t="s">
        <v>146</v>
      </c>
      <c r="D27" s="37">
        <v>43902</v>
      </c>
      <c r="E27" s="255" t="s">
        <v>147</v>
      </c>
      <c r="F27" s="255"/>
      <c r="G27" s="255" t="s">
        <v>141</v>
      </c>
      <c r="H27" s="255"/>
      <c r="I27" s="257">
        <v>0.45833333333333331</v>
      </c>
      <c r="J27" s="257"/>
      <c r="K27" s="257">
        <v>0.46875</v>
      </c>
      <c r="L27" s="257">
        <v>0.46875</v>
      </c>
      <c r="M27" s="255" t="s">
        <v>142</v>
      </c>
      <c r="N27" s="255"/>
    </row>
    <row r="28" spans="1:14" ht="50.25" customHeight="1" x14ac:dyDescent="0.25">
      <c r="A28" s="29"/>
      <c r="B28" s="73" t="s">
        <v>164</v>
      </c>
      <c r="C28" s="36" t="s">
        <v>148</v>
      </c>
      <c r="D28" s="37">
        <v>43908</v>
      </c>
      <c r="E28" s="255" t="s">
        <v>147</v>
      </c>
      <c r="F28" s="255"/>
      <c r="G28" s="255" t="s">
        <v>145</v>
      </c>
      <c r="H28" s="255"/>
      <c r="I28" s="257">
        <v>0.4604166666666667</v>
      </c>
      <c r="J28" s="257"/>
      <c r="K28" s="257">
        <v>0.4909722222222222</v>
      </c>
      <c r="L28" s="257">
        <v>0.4909722222222222</v>
      </c>
      <c r="M28" s="255" t="s">
        <v>142</v>
      </c>
      <c r="N28" s="255"/>
    </row>
    <row r="29" spans="1:14" ht="50.25" customHeight="1" x14ac:dyDescent="0.25">
      <c r="A29" s="29"/>
      <c r="B29" s="73" t="s">
        <v>164</v>
      </c>
      <c r="C29" s="36" t="s">
        <v>149</v>
      </c>
      <c r="D29" s="37">
        <v>43910</v>
      </c>
      <c r="E29" s="255" t="s">
        <v>147</v>
      </c>
      <c r="F29" s="255"/>
      <c r="G29" s="255" t="s">
        <v>141</v>
      </c>
      <c r="H29" s="255"/>
      <c r="I29" s="257">
        <v>0.47916666666666669</v>
      </c>
      <c r="J29" s="257"/>
      <c r="K29" s="257">
        <v>0.48958333333333331</v>
      </c>
      <c r="L29" s="257">
        <v>0.48958333333333331</v>
      </c>
      <c r="M29" s="255" t="s">
        <v>142</v>
      </c>
      <c r="N29" s="255"/>
    </row>
  </sheetData>
  <protectedRanges>
    <protectedRange sqref="K5:N8 A30:XFD278" name="Rango1"/>
  </protectedRanges>
  <mergeCells count="87">
    <mergeCell ref="A1:N1"/>
    <mergeCell ref="A4:B4"/>
    <mergeCell ref="A6:B6"/>
    <mergeCell ref="A7:B7"/>
    <mergeCell ref="A8:B8"/>
    <mergeCell ref="A5:B5"/>
    <mergeCell ref="E28:F28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M14:N14"/>
    <mergeCell ref="M15:N15"/>
    <mergeCell ref="M16:N16"/>
    <mergeCell ref="M17:N17"/>
    <mergeCell ref="E14:F14"/>
    <mergeCell ref="E15:F15"/>
    <mergeCell ref="E16:F16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9:L29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G25:H25"/>
    <mergeCell ref="G26:H26"/>
    <mergeCell ref="G27:H27"/>
    <mergeCell ref="K28:L28"/>
    <mergeCell ref="G28:H28"/>
    <mergeCell ref="G29:H29"/>
    <mergeCell ref="E29:F29"/>
    <mergeCell ref="A13:N13"/>
    <mergeCell ref="I28:J28"/>
    <mergeCell ref="I29:J29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</mergeCells>
  <phoneticPr fontId="14" type="noConversion"/>
  <conditionalFormatting sqref="A22">
    <cfRule type="expression" dxfId="20" priority="79" stopIfTrue="1">
      <formula>#REF!</formula>
    </cfRule>
  </conditionalFormatting>
  <conditionalFormatting sqref="A24:A29">
    <cfRule type="expression" dxfId="19" priority="101" stopIfTrue="1">
      <formula>#REF!</formula>
    </cfRule>
  </conditionalFormatting>
  <conditionalFormatting sqref="A23">
    <cfRule type="expression" dxfId="18" priority="98" stopIfTrue="1">
      <formula>#REF!</formula>
    </cfRule>
  </conditionalFormatting>
  <conditionalFormatting sqref="G15 A15:A21 M15:M16 K15 I15:I17">
    <cfRule type="expression" dxfId="17" priority="78" stopIfTrue="1">
      <formula>$E$16</formula>
    </cfRule>
  </conditionalFormatting>
  <conditionalFormatting sqref="C15">
    <cfRule type="expression" dxfId="16" priority="56" stopIfTrue="1">
      <formula>$E$16</formula>
    </cfRule>
  </conditionalFormatting>
  <conditionalFormatting sqref="M16">
    <cfRule type="expression" dxfId="15" priority="54" stopIfTrue="1">
      <formula>$E$16</formula>
    </cfRule>
  </conditionalFormatting>
  <conditionalFormatting sqref="E15">
    <cfRule type="expression" dxfId="14" priority="52" stopIfTrue="1">
      <formula>$E$16</formula>
    </cfRule>
  </conditionalFormatting>
  <conditionalFormatting sqref="D15:D21">
    <cfRule type="expression" dxfId="13" priority="59" stopIfTrue="1">
      <formula>$E$16</formula>
    </cfRule>
  </conditionalFormatting>
  <conditionalFormatting sqref="C16:C21">
    <cfRule type="expression" dxfId="12" priority="57" stopIfTrue="1">
      <formula>$E$16</formula>
    </cfRule>
  </conditionalFormatting>
  <conditionalFormatting sqref="D22:D24">
    <cfRule type="expression" dxfId="11" priority="38" stopIfTrue="1">
      <formula>$E$16</formula>
    </cfRule>
  </conditionalFormatting>
  <conditionalFormatting sqref="C23:C24">
    <cfRule type="expression" dxfId="10" priority="36" stopIfTrue="1">
      <formula>$E$16</formula>
    </cfRule>
  </conditionalFormatting>
  <conditionalFormatting sqref="C22">
    <cfRule type="expression" dxfId="9" priority="35" stopIfTrue="1">
      <formula>$E$16</formula>
    </cfRule>
  </conditionalFormatting>
  <conditionalFormatting sqref="D25:D29">
    <cfRule type="expression" dxfId="8" priority="26" stopIfTrue="1">
      <formula>$E$16</formula>
    </cfRule>
  </conditionalFormatting>
  <conditionalFormatting sqref="C26:C29">
    <cfRule type="expression" dxfId="7" priority="24" stopIfTrue="1">
      <formula>$E$16</formula>
    </cfRule>
  </conditionalFormatting>
  <conditionalFormatting sqref="C25">
    <cfRule type="expression" dxfId="6" priority="23" stopIfTrue="1">
      <formula>$E$16</formula>
    </cfRule>
  </conditionalFormatting>
  <conditionalFormatting sqref="M17:M29">
    <cfRule type="expression" dxfId="5" priority="6" stopIfTrue="1">
      <formula>$E$16</formula>
    </cfRule>
  </conditionalFormatting>
  <conditionalFormatting sqref="M17:M29">
    <cfRule type="expression" dxfId="4" priority="7" stopIfTrue="1">
      <formula>$E$16</formula>
    </cfRule>
  </conditionalFormatting>
  <conditionalFormatting sqref="K16:K29">
    <cfRule type="expression" dxfId="3" priority="4" stopIfTrue="1">
      <formula>$E$16</formula>
    </cfRule>
  </conditionalFormatting>
  <conditionalFormatting sqref="I18:I29">
    <cfRule type="expression" dxfId="2" priority="3" stopIfTrue="1">
      <formula>$E$16</formula>
    </cfRule>
  </conditionalFormatting>
  <conditionalFormatting sqref="G16:G29">
    <cfRule type="expression" dxfId="1" priority="2" stopIfTrue="1">
      <formula>$E$16</formula>
    </cfRule>
  </conditionalFormatting>
  <conditionalFormatting sqref="E16:E29">
    <cfRule type="expression" dxfId="0" priority="1" stopIfTrue="1">
      <formula>$E$16</formula>
    </cfRule>
  </conditionalFormatting>
  <dataValidations count="1">
    <dataValidation type="date" allowBlank="1" showInputMessage="1" showErrorMessage="1" sqref="E14 D14:D29">
      <formula1>1</formula1>
      <formula2>73415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CC66"/>
  </sheetPr>
  <dimension ref="A1:W251"/>
  <sheetViews>
    <sheetView zoomScale="80" zoomScaleNormal="80" workbookViewId="0">
      <pane xSplit="2" ySplit="3" topLeftCell="C19" activePane="bottomRight" state="frozen"/>
      <selection activeCell="A2" sqref="A2:O2"/>
      <selection pane="topRight" activeCell="A2" sqref="A2:O2"/>
      <selection pane="bottomLeft" activeCell="A2" sqref="A2:O2"/>
      <selection pane="bottomRight" activeCell="A2" sqref="A2:O2"/>
    </sheetView>
  </sheetViews>
  <sheetFormatPr baseColWidth="10" defaultColWidth="6" defaultRowHeight="23.25" x14ac:dyDescent="0.35"/>
  <cols>
    <col min="1" max="1" width="5.140625" style="90" bestFit="1" customWidth="1"/>
    <col min="2" max="2" width="33.85546875" style="96" customWidth="1"/>
    <col min="3" max="3" width="9.7109375" style="65" customWidth="1"/>
    <col min="4" max="4" width="10.28515625" style="65" customWidth="1"/>
    <col min="5" max="5" width="9.5703125" style="65" customWidth="1"/>
    <col min="6" max="6" width="10" style="65" customWidth="1"/>
    <col min="7" max="7" width="11" style="97" bestFit="1" customWidth="1"/>
    <col min="8" max="8" width="10.85546875" style="65" customWidth="1"/>
    <col min="9" max="9" width="11.5703125" style="65" bestFit="1" customWidth="1"/>
    <col min="10" max="11" width="11.7109375" style="65" customWidth="1"/>
    <col min="12" max="12" width="13.28515625" style="65" customWidth="1"/>
    <col min="13" max="13" width="11.7109375" style="65" customWidth="1"/>
    <col min="14" max="14" width="9.7109375" style="65" customWidth="1"/>
    <col min="15" max="15" width="11.140625" style="10" customWidth="1"/>
    <col min="16" max="16" width="9.42578125" style="10" bestFit="1" customWidth="1"/>
    <col min="17" max="17" width="9.7109375" style="10" bestFit="1" customWidth="1"/>
    <col min="18" max="18" width="13.7109375" style="10" bestFit="1" customWidth="1"/>
    <col min="19" max="19" width="14.7109375" style="10" bestFit="1" customWidth="1"/>
    <col min="20" max="20" width="6" style="90"/>
    <col min="21" max="21" width="22.140625" style="192" customWidth="1"/>
    <col min="22" max="22" width="20.28515625" style="187" bestFit="1" customWidth="1"/>
    <col min="23" max="23" width="9.7109375" style="187" bestFit="1" customWidth="1"/>
    <col min="24" max="16384" width="6" style="90"/>
  </cols>
  <sheetData>
    <row r="1" spans="1:23" x14ac:dyDescent="0.35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</row>
    <row r="2" spans="1:23" ht="27" customHeight="1" x14ac:dyDescent="0.35">
      <c r="A2" s="271" t="s">
        <v>190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</row>
    <row r="3" spans="1:23" ht="47.25" customHeight="1" x14ac:dyDescent="0.35">
      <c r="A3" s="105" t="s">
        <v>1</v>
      </c>
      <c r="B3" s="106" t="s">
        <v>2</v>
      </c>
      <c r="C3" s="107" t="s">
        <v>174</v>
      </c>
      <c r="D3" s="107" t="s">
        <v>175</v>
      </c>
      <c r="E3" s="107" t="s">
        <v>176</v>
      </c>
      <c r="F3" s="107" t="s">
        <v>177</v>
      </c>
      <c r="G3" s="107" t="s">
        <v>178</v>
      </c>
      <c r="H3" s="107" t="s">
        <v>179</v>
      </c>
      <c r="I3" s="107" t="s">
        <v>180</v>
      </c>
      <c r="J3" s="107" t="s">
        <v>181</v>
      </c>
      <c r="K3" s="107" t="s">
        <v>182</v>
      </c>
      <c r="L3" s="107" t="s">
        <v>183</v>
      </c>
      <c r="M3" s="107" t="s">
        <v>184</v>
      </c>
      <c r="N3" s="107" t="s">
        <v>185</v>
      </c>
      <c r="O3" s="107" t="s">
        <v>186</v>
      </c>
      <c r="P3" s="107" t="s">
        <v>187</v>
      </c>
      <c r="Q3" s="107" t="s">
        <v>188</v>
      </c>
      <c r="R3" s="107" t="s">
        <v>189</v>
      </c>
      <c r="S3" s="108" t="s">
        <v>3</v>
      </c>
    </row>
    <row r="4" spans="1:23" s="91" customFormat="1" ht="32.25" customHeight="1" x14ac:dyDescent="0.35">
      <c r="A4" s="100">
        <v>1</v>
      </c>
      <c r="B4" s="101" t="s">
        <v>4</v>
      </c>
      <c r="C4" s="98">
        <f>+C70+C130</f>
        <v>463</v>
      </c>
      <c r="D4" s="98">
        <f t="shared" ref="D4:I4" si="0">+D70+D130</f>
        <v>463</v>
      </c>
      <c r="E4" s="98">
        <f t="shared" si="0"/>
        <v>461</v>
      </c>
      <c r="F4" s="98">
        <f t="shared" si="0"/>
        <v>460</v>
      </c>
      <c r="G4" s="98">
        <f t="shared" si="0"/>
        <v>693</v>
      </c>
      <c r="H4" s="98">
        <f t="shared" si="0"/>
        <v>323</v>
      </c>
      <c r="I4" s="98">
        <f t="shared" si="0"/>
        <v>683</v>
      </c>
      <c r="J4" s="92">
        <f>+C190</f>
        <v>851</v>
      </c>
      <c r="K4" s="92">
        <f t="shared" ref="K4:L4" si="1">+D190</f>
        <v>853</v>
      </c>
      <c r="L4" s="92">
        <f t="shared" si="1"/>
        <v>850</v>
      </c>
      <c r="M4" s="92" t="e">
        <f>+M70+M130+F190</f>
        <v>#REF!</v>
      </c>
      <c r="N4" s="92">
        <f>+G190</f>
        <v>546</v>
      </c>
      <c r="O4" s="92">
        <f>+H190</f>
        <v>796</v>
      </c>
      <c r="P4" s="92">
        <f>+J70+J130+I190</f>
        <v>578</v>
      </c>
      <c r="Q4" s="92">
        <f t="shared" ref="Q4:R18" si="2">+K70+K130+J190</f>
        <v>781</v>
      </c>
      <c r="R4" s="92">
        <f t="shared" si="2"/>
        <v>1113</v>
      </c>
      <c r="S4" s="93" t="e">
        <f>SUM(C4:R4)</f>
        <v>#REF!</v>
      </c>
      <c r="U4" s="193"/>
      <c r="V4" s="188"/>
      <c r="W4" s="188"/>
    </row>
    <row r="5" spans="1:23" s="91" customFormat="1" ht="32.25" customHeight="1" x14ac:dyDescent="0.35">
      <c r="A5" s="100">
        <v>2</v>
      </c>
      <c r="B5" s="101" t="s">
        <v>5</v>
      </c>
      <c r="C5" s="98">
        <f t="shared" ref="C5:I5" si="3">+C71+C131</f>
        <v>320</v>
      </c>
      <c r="D5" s="98">
        <f t="shared" si="3"/>
        <v>416</v>
      </c>
      <c r="E5" s="98">
        <f t="shared" si="3"/>
        <v>351</v>
      </c>
      <c r="F5" s="98">
        <f t="shared" si="3"/>
        <v>364</v>
      </c>
      <c r="G5" s="98">
        <f t="shared" si="3"/>
        <v>543</v>
      </c>
      <c r="H5" s="98">
        <f t="shared" si="3"/>
        <v>235</v>
      </c>
      <c r="I5" s="98">
        <f t="shared" si="3"/>
        <v>549</v>
      </c>
      <c r="J5" s="92">
        <f t="shared" ref="J5:J65" si="4">+C191</f>
        <v>657</v>
      </c>
      <c r="K5" s="92">
        <f t="shared" ref="K5:K65" si="5">+D191</f>
        <v>818</v>
      </c>
      <c r="L5" s="92">
        <f t="shared" ref="L5:L65" si="6">+E191</f>
        <v>831</v>
      </c>
      <c r="M5" s="92" t="e">
        <f t="shared" ref="M5:M14" si="7">+M71+M131+F191</f>
        <v>#REF!</v>
      </c>
      <c r="N5" s="92">
        <f t="shared" ref="N5:O5" si="8">+G191</f>
        <v>410</v>
      </c>
      <c r="O5" s="92">
        <f t="shared" si="8"/>
        <v>760</v>
      </c>
      <c r="P5" s="92">
        <f t="shared" ref="P5:P18" si="9">+J71+J131+I191</f>
        <v>568</v>
      </c>
      <c r="Q5" s="92">
        <f t="shared" si="2"/>
        <v>735</v>
      </c>
      <c r="R5" s="92">
        <f t="shared" si="2"/>
        <v>988</v>
      </c>
      <c r="S5" s="93" t="e">
        <f t="shared" ref="S5:S65" si="10">SUM(C5:R5)</f>
        <v>#REF!</v>
      </c>
      <c r="U5" s="193"/>
      <c r="V5" s="188"/>
      <c r="W5" s="188"/>
    </row>
    <row r="6" spans="1:23" s="91" customFormat="1" ht="32.25" customHeight="1" x14ac:dyDescent="0.35">
      <c r="A6" s="100">
        <v>3</v>
      </c>
      <c r="B6" s="101" t="s">
        <v>6</v>
      </c>
      <c r="C6" s="98" t="e">
        <f t="shared" ref="C6:I6" si="11">+C72+C132</f>
        <v>#REF!</v>
      </c>
      <c r="D6" s="98" t="e">
        <f t="shared" si="11"/>
        <v>#REF!</v>
      </c>
      <c r="E6" s="98" t="e">
        <f t="shared" si="11"/>
        <v>#REF!</v>
      </c>
      <c r="F6" s="98" t="e">
        <f t="shared" si="11"/>
        <v>#REF!</v>
      </c>
      <c r="G6" s="98" t="e">
        <f t="shared" si="11"/>
        <v>#REF!</v>
      </c>
      <c r="H6" s="98" t="e">
        <f t="shared" si="11"/>
        <v>#REF!</v>
      </c>
      <c r="I6" s="98" t="e">
        <f t="shared" si="11"/>
        <v>#REF!</v>
      </c>
      <c r="J6" s="92" t="e">
        <f t="shared" si="4"/>
        <v>#REF!</v>
      </c>
      <c r="K6" s="92" t="e">
        <f t="shared" si="5"/>
        <v>#REF!</v>
      </c>
      <c r="L6" s="92" t="e">
        <f t="shared" si="6"/>
        <v>#REF!</v>
      </c>
      <c r="M6" s="92" t="e">
        <f t="shared" si="7"/>
        <v>#REF!</v>
      </c>
      <c r="N6" s="92" t="e">
        <f t="shared" ref="N6:O6" si="12">+G192</f>
        <v>#REF!</v>
      </c>
      <c r="O6" s="92" t="e">
        <f t="shared" si="12"/>
        <v>#REF!</v>
      </c>
      <c r="P6" s="92" t="e">
        <f t="shared" si="9"/>
        <v>#REF!</v>
      </c>
      <c r="Q6" s="92" t="e">
        <f t="shared" si="2"/>
        <v>#REF!</v>
      </c>
      <c r="R6" s="92" t="e">
        <f t="shared" si="2"/>
        <v>#REF!</v>
      </c>
      <c r="S6" s="93" t="e">
        <f t="shared" si="10"/>
        <v>#REF!</v>
      </c>
      <c r="U6" s="193"/>
      <c r="V6" s="188"/>
      <c r="W6" s="188"/>
    </row>
    <row r="7" spans="1:23" s="91" customFormat="1" ht="43.5" customHeight="1" x14ac:dyDescent="0.35">
      <c r="A7" s="100">
        <v>4</v>
      </c>
      <c r="B7" s="101" t="s">
        <v>7</v>
      </c>
      <c r="C7" s="98">
        <f t="shared" ref="C7:I7" si="13">+C73+C133</f>
        <v>7</v>
      </c>
      <c r="D7" s="98">
        <f t="shared" si="13"/>
        <v>1</v>
      </c>
      <c r="E7" s="98">
        <f t="shared" si="13"/>
        <v>32</v>
      </c>
      <c r="F7" s="98">
        <f t="shared" si="13"/>
        <v>14</v>
      </c>
      <c r="G7" s="98">
        <f t="shared" si="13"/>
        <v>4</v>
      </c>
      <c r="H7" s="98">
        <f t="shared" si="13"/>
        <v>23</v>
      </c>
      <c r="I7" s="98">
        <f t="shared" si="13"/>
        <v>61</v>
      </c>
      <c r="J7" s="92">
        <f t="shared" si="4"/>
        <v>0</v>
      </c>
      <c r="K7" s="92">
        <f t="shared" si="5"/>
        <v>95</v>
      </c>
      <c r="L7" s="92">
        <f t="shared" si="6"/>
        <v>5</v>
      </c>
      <c r="M7" s="92" t="e">
        <f t="shared" si="7"/>
        <v>#REF!</v>
      </c>
      <c r="N7" s="92">
        <f t="shared" ref="N7:O7" si="14">+G193</f>
        <v>6</v>
      </c>
      <c r="O7" s="92">
        <f t="shared" si="14"/>
        <v>11</v>
      </c>
      <c r="P7" s="92">
        <f t="shared" si="9"/>
        <v>100</v>
      </c>
      <c r="Q7" s="92">
        <f t="shared" si="2"/>
        <v>123</v>
      </c>
      <c r="R7" s="92">
        <f t="shared" si="2"/>
        <v>26</v>
      </c>
      <c r="S7" s="93" t="e">
        <f t="shared" si="10"/>
        <v>#REF!</v>
      </c>
      <c r="U7" s="193"/>
      <c r="V7" s="188"/>
      <c r="W7" s="188"/>
    </row>
    <row r="8" spans="1:23" s="91" customFormat="1" ht="32.25" customHeight="1" x14ac:dyDescent="0.35">
      <c r="A8" s="100">
        <v>5</v>
      </c>
      <c r="B8" s="101" t="s">
        <v>8</v>
      </c>
      <c r="C8" s="98">
        <f t="shared" ref="C8:I8" si="15">+C74+C134</f>
        <v>24</v>
      </c>
      <c r="D8" s="98">
        <f t="shared" si="15"/>
        <v>26</v>
      </c>
      <c r="E8" s="98">
        <f t="shared" si="15"/>
        <v>26</v>
      </c>
      <c r="F8" s="98">
        <f t="shared" si="15"/>
        <v>26</v>
      </c>
      <c r="G8" s="98">
        <f t="shared" si="15"/>
        <v>203</v>
      </c>
      <c r="H8" s="98">
        <f t="shared" si="15"/>
        <v>49</v>
      </c>
      <c r="I8" s="98">
        <f t="shared" si="15"/>
        <v>48</v>
      </c>
      <c r="J8" s="92">
        <f t="shared" si="4"/>
        <v>73</v>
      </c>
      <c r="K8" s="92">
        <f t="shared" si="5"/>
        <v>73</v>
      </c>
      <c r="L8" s="92">
        <f t="shared" si="6"/>
        <v>70</v>
      </c>
      <c r="M8" s="92" t="e">
        <f t="shared" si="7"/>
        <v>#REF!</v>
      </c>
      <c r="N8" s="92">
        <f t="shared" ref="N8:O8" si="16">+G194</f>
        <v>32</v>
      </c>
      <c r="O8" s="92">
        <f t="shared" si="16"/>
        <v>44</v>
      </c>
      <c r="P8" s="92">
        <f t="shared" si="9"/>
        <v>72</v>
      </c>
      <c r="Q8" s="92">
        <f t="shared" si="2"/>
        <v>113</v>
      </c>
      <c r="R8" s="92">
        <f t="shared" si="2"/>
        <v>92</v>
      </c>
      <c r="S8" s="93" t="e">
        <f t="shared" si="10"/>
        <v>#REF!</v>
      </c>
      <c r="U8" s="193"/>
      <c r="V8" s="188"/>
      <c r="W8" s="188"/>
    </row>
    <row r="9" spans="1:23" s="91" customFormat="1" ht="36.75" customHeight="1" x14ac:dyDescent="0.35">
      <c r="A9" s="100">
        <v>6</v>
      </c>
      <c r="B9" s="101" t="s">
        <v>9</v>
      </c>
      <c r="C9" s="98">
        <f t="shared" ref="C9:I9" si="17">+C75+C135</f>
        <v>20</v>
      </c>
      <c r="D9" s="98">
        <f t="shared" si="17"/>
        <v>36</v>
      </c>
      <c r="E9" s="98">
        <f t="shared" si="17"/>
        <v>29</v>
      </c>
      <c r="F9" s="98">
        <f t="shared" si="17"/>
        <v>40</v>
      </c>
      <c r="G9" s="98">
        <f t="shared" si="17"/>
        <v>48</v>
      </c>
      <c r="H9" s="98">
        <f t="shared" si="17"/>
        <v>25</v>
      </c>
      <c r="I9" s="98">
        <f t="shared" si="17"/>
        <v>30</v>
      </c>
      <c r="J9" s="92">
        <f t="shared" si="4"/>
        <v>60</v>
      </c>
      <c r="K9" s="92">
        <f t="shared" si="5"/>
        <v>97</v>
      </c>
      <c r="L9" s="92">
        <f t="shared" si="6"/>
        <v>115</v>
      </c>
      <c r="M9" s="92" t="e">
        <f t="shared" si="7"/>
        <v>#REF!</v>
      </c>
      <c r="N9" s="92">
        <f t="shared" ref="N9:O9" si="18">+G195</f>
        <v>61</v>
      </c>
      <c r="O9" s="92">
        <f t="shared" si="18"/>
        <v>81</v>
      </c>
      <c r="P9" s="92">
        <f t="shared" si="9"/>
        <v>60</v>
      </c>
      <c r="Q9" s="92">
        <f t="shared" si="2"/>
        <v>67</v>
      </c>
      <c r="R9" s="92">
        <f t="shared" si="2"/>
        <v>77</v>
      </c>
      <c r="S9" s="93" t="e">
        <f t="shared" si="10"/>
        <v>#REF!</v>
      </c>
      <c r="U9" s="193"/>
      <c r="V9" s="188"/>
      <c r="W9" s="188"/>
    </row>
    <row r="10" spans="1:23" s="91" customFormat="1" ht="36.75" customHeight="1" x14ac:dyDescent="0.35">
      <c r="A10" s="100">
        <v>7</v>
      </c>
      <c r="B10" s="101" t="s">
        <v>10</v>
      </c>
      <c r="C10" s="98">
        <f t="shared" ref="C10:I10" si="19">+C76+C136</f>
        <v>26</v>
      </c>
      <c r="D10" s="98">
        <f t="shared" si="19"/>
        <v>29</v>
      </c>
      <c r="E10" s="98">
        <f t="shared" si="19"/>
        <v>25</v>
      </c>
      <c r="F10" s="98">
        <f t="shared" si="19"/>
        <v>25</v>
      </c>
      <c r="G10" s="98">
        <f t="shared" si="19"/>
        <v>79</v>
      </c>
      <c r="H10" s="98">
        <f t="shared" si="19"/>
        <v>105</v>
      </c>
      <c r="I10" s="98">
        <f t="shared" si="19"/>
        <v>93</v>
      </c>
      <c r="J10" s="92">
        <f t="shared" si="4"/>
        <v>21</v>
      </c>
      <c r="K10" s="92">
        <f t="shared" si="5"/>
        <v>22</v>
      </c>
      <c r="L10" s="92">
        <f t="shared" si="6"/>
        <v>20</v>
      </c>
      <c r="M10" s="92" t="e">
        <f t="shared" si="7"/>
        <v>#REF!</v>
      </c>
      <c r="N10" s="92">
        <f t="shared" ref="N10:O10" si="20">+G196</f>
        <v>16</v>
      </c>
      <c r="O10" s="92">
        <f t="shared" si="20"/>
        <v>43</v>
      </c>
      <c r="P10" s="92">
        <f t="shared" si="9"/>
        <v>85</v>
      </c>
      <c r="Q10" s="92">
        <f t="shared" si="2"/>
        <v>92</v>
      </c>
      <c r="R10" s="92">
        <f t="shared" si="2"/>
        <v>56</v>
      </c>
      <c r="S10" s="93" t="e">
        <f t="shared" si="10"/>
        <v>#REF!</v>
      </c>
      <c r="U10" s="193"/>
      <c r="V10" s="188"/>
      <c r="W10" s="188"/>
    </row>
    <row r="11" spans="1:23" s="91" customFormat="1" ht="36.75" customHeight="1" x14ac:dyDescent="0.35">
      <c r="A11" s="100">
        <v>8</v>
      </c>
      <c r="B11" s="101" t="s">
        <v>11</v>
      </c>
      <c r="C11" s="98">
        <f t="shared" ref="C11:I11" si="21">+C77+C137</f>
        <v>22</v>
      </c>
      <c r="D11" s="98">
        <f t="shared" si="21"/>
        <v>21</v>
      </c>
      <c r="E11" s="98">
        <f t="shared" si="21"/>
        <v>25</v>
      </c>
      <c r="F11" s="98">
        <f t="shared" si="21"/>
        <v>23</v>
      </c>
      <c r="G11" s="98">
        <f t="shared" si="21"/>
        <v>51</v>
      </c>
      <c r="H11" s="98">
        <f t="shared" si="21"/>
        <v>34</v>
      </c>
      <c r="I11" s="98">
        <f t="shared" si="21"/>
        <v>35</v>
      </c>
      <c r="J11" s="92">
        <f t="shared" si="4"/>
        <v>26</v>
      </c>
      <c r="K11" s="92">
        <f t="shared" si="5"/>
        <v>20</v>
      </c>
      <c r="L11" s="92">
        <f t="shared" si="6"/>
        <v>34</v>
      </c>
      <c r="M11" s="92" t="e">
        <f t="shared" si="7"/>
        <v>#REF!</v>
      </c>
      <c r="N11" s="92">
        <f t="shared" ref="N11:O11" si="22">+G197</f>
        <v>22</v>
      </c>
      <c r="O11" s="92">
        <f t="shared" si="22"/>
        <v>35</v>
      </c>
      <c r="P11" s="92">
        <f t="shared" si="9"/>
        <v>60</v>
      </c>
      <c r="Q11" s="92">
        <f t="shared" si="2"/>
        <v>18</v>
      </c>
      <c r="R11" s="92">
        <f t="shared" si="2"/>
        <v>42</v>
      </c>
      <c r="S11" s="93" t="e">
        <f t="shared" si="10"/>
        <v>#REF!</v>
      </c>
      <c r="U11" s="193"/>
      <c r="V11" s="188"/>
      <c r="W11" s="188"/>
    </row>
    <row r="12" spans="1:23" s="91" customFormat="1" ht="36.75" customHeight="1" x14ac:dyDescent="0.35">
      <c r="A12" s="100">
        <v>9</v>
      </c>
      <c r="B12" s="101" t="s">
        <v>12</v>
      </c>
      <c r="C12" s="98">
        <f t="shared" ref="C12:I12" si="23">+C78+C138</f>
        <v>1045</v>
      </c>
      <c r="D12" s="98">
        <f t="shared" si="23"/>
        <v>1203</v>
      </c>
      <c r="E12" s="98">
        <f t="shared" si="23"/>
        <v>1239</v>
      </c>
      <c r="F12" s="98">
        <f t="shared" si="23"/>
        <v>1271</v>
      </c>
      <c r="G12" s="98">
        <f t="shared" si="23"/>
        <v>1298</v>
      </c>
      <c r="H12" s="98">
        <f t="shared" si="23"/>
        <v>754</v>
      </c>
      <c r="I12" s="98">
        <f t="shared" si="23"/>
        <v>1351</v>
      </c>
      <c r="J12" s="92">
        <f t="shared" si="4"/>
        <v>2027</v>
      </c>
      <c r="K12" s="92">
        <f t="shared" si="5"/>
        <v>2000</v>
      </c>
      <c r="L12" s="92">
        <f t="shared" si="6"/>
        <v>2161</v>
      </c>
      <c r="M12" s="92" t="e">
        <f t="shared" si="7"/>
        <v>#REF!</v>
      </c>
      <c r="N12" s="92">
        <f t="shared" ref="N12:O12" si="24">+G198</f>
        <v>979</v>
      </c>
      <c r="O12" s="92">
        <f t="shared" si="24"/>
        <v>1571</v>
      </c>
      <c r="P12" s="92">
        <f t="shared" si="9"/>
        <v>1218</v>
      </c>
      <c r="Q12" s="92">
        <f t="shared" si="2"/>
        <v>1476</v>
      </c>
      <c r="R12" s="92">
        <f t="shared" si="2"/>
        <v>1547</v>
      </c>
      <c r="S12" s="93" t="e">
        <f t="shared" si="10"/>
        <v>#REF!</v>
      </c>
      <c r="U12" s="193"/>
      <c r="V12" s="188"/>
      <c r="W12" s="188"/>
    </row>
    <row r="13" spans="1:23" s="91" customFormat="1" ht="36.75" customHeight="1" x14ac:dyDescent="0.35">
      <c r="A13" s="100">
        <v>10</v>
      </c>
      <c r="B13" s="101" t="s">
        <v>13</v>
      </c>
      <c r="C13" s="98">
        <f t="shared" ref="C13:I13" si="25">+C79+C139</f>
        <v>4809</v>
      </c>
      <c r="D13" s="98">
        <f t="shared" si="25"/>
        <v>5450</v>
      </c>
      <c r="E13" s="98">
        <f t="shared" si="25"/>
        <v>5609</v>
      </c>
      <c r="F13" s="98">
        <f t="shared" si="25"/>
        <v>5434</v>
      </c>
      <c r="G13" s="98">
        <f t="shared" si="25"/>
        <v>6268</v>
      </c>
      <c r="H13" s="98">
        <f t="shared" si="25"/>
        <v>3497</v>
      </c>
      <c r="I13" s="98">
        <f t="shared" si="25"/>
        <v>6570</v>
      </c>
      <c r="J13" s="92">
        <f t="shared" si="4"/>
        <v>7146</v>
      </c>
      <c r="K13" s="92">
        <f t="shared" si="5"/>
        <v>7102</v>
      </c>
      <c r="L13" s="92">
        <f t="shared" si="6"/>
        <v>6583</v>
      </c>
      <c r="M13" s="92" t="e">
        <f t="shared" si="7"/>
        <v>#REF!</v>
      </c>
      <c r="N13" s="92">
        <f t="shared" ref="N13:O13" si="26">+G199</f>
        <v>3055</v>
      </c>
      <c r="O13" s="92">
        <f t="shared" si="26"/>
        <v>4388</v>
      </c>
      <c r="P13" s="92">
        <f t="shared" si="9"/>
        <v>4105</v>
      </c>
      <c r="Q13" s="92">
        <f t="shared" si="2"/>
        <v>7166</v>
      </c>
      <c r="R13" s="92">
        <f t="shared" si="2"/>
        <v>6706</v>
      </c>
      <c r="S13" s="93" t="e">
        <f t="shared" si="10"/>
        <v>#REF!</v>
      </c>
      <c r="U13" s="193"/>
      <c r="V13" s="188"/>
      <c r="W13" s="188"/>
    </row>
    <row r="14" spans="1:23" s="91" customFormat="1" ht="47.25" x14ac:dyDescent="0.35">
      <c r="A14" s="100">
        <v>11</v>
      </c>
      <c r="B14" s="101" t="s">
        <v>14</v>
      </c>
      <c r="C14" s="98">
        <f t="shared" ref="C14:I14" si="27">+C80+C140</f>
        <v>4541</v>
      </c>
      <c r="D14" s="98">
        <f t="shared" si="27"/>
        <v>5045</v>
      </c>
      <c r="E14" s="98">
        <f t="shared" si="27"/>
        <v>4867</v>
      </c>
      <c r="F14" s="98">
        <f t="shared" si="27"/>
        <v>5585</v>
      </c>
      <c r="G14" s="98">
        <f t="shared" si="27"/>
        <v>5542</v>
      </c>
      <c r="H14" s="98">
        <f t="shared" si="27"/>
        <v>3704</v>
      </c>
      <c r="I14" s="98">
        <f t="shared" si="27"/>
        <v>5531</v>
      </c>
      <c r="J14" s="92">
        <f t="shared" si="4"/>
        <v>6652</v>
      </c>
      <c r="K14" s="92">
        <f t="shared" si="5"/>
        <v>6763</v>
      </c>
      <c r="L14" s="92">
        <f t="shared" si="6"/>
        <v>6783</v>
      </c>
      <c r="M14" s="92" t="e">
        <f t="shared" si="7"/>
        <v>#REF!</v>
      </c>
      <c r="N14" s="92">
        <f t="shared" ref="N14:O14" si="28">+G200</f>
        <v>2692</v>
      </c>
      <c r="O14" s="92">
        <f t="shared" si="28"/>
        <v>5220</v>
      </c>
      <c r="P14" s="92">
        <f t="shared" si="9"/>
        <v>4100</v>
      </c>
      <c r="Q14" s="92">
        <f t="shared" si="2"/>
        <v>6788</v>
      </c>
      <c r="R14" s="92">
        <f t="shared" si="2"/>
        <v>5980</v>
      </c>
      <c r="S14" s="93" t="e">
        <f t="shared" si="10"/>
        <v>#REF!</v>
      </c>
      <c r="U14" s="193"/>
      <c r="V14" s="188"/>
      <c r="W14" s="188"/>
    </row>
    <row r="15" spans="1:23" s="91" customFormat="1" ht="36.75" customHeight="1" x14ac:dyDescent="0.35">
      <c r="A15" s="243">
        <v>12</v>
      </c>
      <c r="B15" s="101" t="s">
        <v>15</v>
      </c>
      <c r="C15" s="98">
        <f t="shared" ref="C15:I15" si="29">+C81+C141</f>
        <v>965</v>
      </c>
      <c r="D15" s="98">
        <f t="shared" si="29"/>
        <v>1693</v>
      </c>
      <c r="E15" s="98">
        <f t="shared" si="29"/>
        <v>1319</v>
      </c>
      <c r="F15" s="98">
        <f t="shared" si="29"/>
        <v>954</v>
      </c>
      <c r="G15" s="98">
        <f t="shared" si="29"/>
        <v>724</v>
      </c>
      <c r="H15" s="98">
        <f t="shared" si="29"/>
        <v>1001</v>
      </c>
      <c r="I15" s="98">
        <f t="shared" si="29"/>
        <v>654</v>
      </c>
      <c r="J15" s="92">
        <f t="shared" si="4"/>
        <v>1457</v>
      </c>
      <c r="K15" s="92">
        <f t="shared" si="5"/>
        <v>2013</v>
      </c>
      <c r="L15" s="92">
        <f t="shared" si="6"/>
        <v>1397</v>
      </c>
      <c r="M15" s="92" t="e">
        <f>+M81+M141+F201</f>
        <v>#REF!</v>
      </c>
      <c r="N15" s="92">
        <f t="shared" ref="N15:O15" si="30">+G201</f>
        <v>388</v>
      </c>
      <c r="O15" s="92">
        <f t="shared" si="30"/>
        <v>1361</v>
      </c>
      <c r="P15" s="92">
        <f t="shared" si="9"/>
        <v>980</v>
      </c>
      <c r="Q15" s="92">
        <f t="shared" si="2"/>
        <v>906</v>
      </c>
      <c r="R15" s="92">
        <f t="shared" si="2"/>
        <v>1576</v>
      </c>
      <c r="S15" s="93" t="e">
        <f t="shared" si="10"/>
        <v>#REF!</v>
      </c>
      <c r="U15" s="193"/>
      <c r="V15" s="188"/>
      <c r="W15" s="188"/>
    </row>
    <row r="16" spans="1:23" s="91" customFormat="1" ht="25.5" customHeight="1" x14ac:dyDescent="0.35">
      <c r="A16" s="243"/>
      <c r="B16" s="102" t="s">
        <v>16</v>
      </c>
      <c r="C16" s="99" t="e">
        <f t="shared" ref="C16:I16" si="31">+C82+C142</f>
        <v>#REF!</v>
      </c>
      <c r="D16" s="99" t="e">
        <f t="shared" si="31"/>
        <v>#REF!</v>
      </c>
      <c r="E16" s="99" t="e">
        <f t="shared" si="31"/>
        <v>#REF!</v>
      </c>
      <c r="F16" s="99" t="e">
        <f t="shared" si="31"/>
        <v>#REF!</v>
      </c>
      <c r="G16" s="99" t="e">
        <f t="shared" si="31"/>
        <v>#REF!</v>
      </c>
      <c r="H16" s="99" t="e">
        <f t="shared" si="31"/>
        <v>#REF!</v>
      </c>
      <c r="I16" s="99" t="e">
        <f t="shared" si="31"/>
        <v>#REF!</v>
      </c>
      <c r="J16" s="144" t="e">
        <f t="shared" si="4"/>
        <v>#REF!</v>
      </c>
      <c r="K16" s="144" t="e">
        <f t="shared" si="5"/>
        <v>#REF!</v>
      </c>
      <c r="L16" s="144" t="e">
        <f t="shared" si="6"/>
        <v>#REF!</v>
      </c>
      <c r="M16" s="144" t="e">
        <f>+M82+M142+F202</f>
        <v>#REF!</v>
      </c>
      <c r="N16" s="144" t="e">
        <f t="shared" ref="N16:O16" si="32">+G202</f>
        <v>#REF!</v>
      </c>
      <c r="O16" s="144" t="e">
        <f t="shared" si="32"/>
        <v>#REF!</v>
      </c>
      <c r="P16" s="144" t="e">
        <f t="shared" si="9"/>
        <v>#REF!</v>
      </c>
      <c r="Q16" s="144" t="e">
        <f t="shared" si="2"/>
        <v>#REF!</v>
      </c>
      <c r="R16" s="144" t="e">
        <f t="shared" si="2"/>
        <v>#REF!</v>
      </c>
      <c r="S16" s="145" t="e">
        <f t="shared" si="10"/>
        <v>#REF!</v>
      </c>
      <c r="U16" s="193"/>
      <c r="V16" s="188"/>
      <c r="W16" s="188"/>
    </row>
    <row r="17" spans="1:23" s="91" customFormat="1" ht="25.5" customHeight="1" x14ac:dyDescent="0.35">
      <c r="A17" s="243"/>
      <c r="B17" s="102" t="s">
        <v>17</v>
      </c>
      <c r="C17" s="99" t="e">
        <f t="shared" ref="C17:I17" si="33">+C83+C143</f>
        <v>#REF!</v>
      </c>
      <c r="D17" s="99" t="e">
        <f t="shared" si="33"/>
        <v>#REF!</v>
      </c>
      <c r="E17" s="99" t="e">
        <f t="shared" si="33"/>
        <v>#REF!</v>
      </c>
      <c r="F17" s="99" t="e">
        <f t="shared" si="33"/>
        <v>#REF!</v>
      </c>
      <c r="G17" s="99" t="e">
        <f t="shared" si="33"/>
        <v>#REF!</v>
      </c>
      <c r="H17" s="99" t="e">
        <f t="shared" si="33"/>
        <v>#REF!</v>
      </c>
      <c r="I17" s="99" t="e">
        <f t="shared" si="33"/>
        <v>#REF!</v>
      </c>
      <c r="J17" s="144" t="e">
        <f t="shared" si="4"/>
        <v>#REF!</v>
      </c>
      <c r="K17" s="144" t="e">
        <f t="shared" si="5"/>
        <v>#REF!</v>
      </c>
      <c r="L17" s="144" t="e">
        <f t="shared" si="6"/>
        <v>#REF!</v>
      </c>
      <c r="M17" s="144" t="e">
        <f t="shared" ref="M17:M18" si="34">+M83+M143+F203</f>
        <v>#REF!</v>
      </c>
      <c r="N17" s="144" t="e">
        <f t="shared" ref="N17:O17" si="35">+G203</f>
        <v>#REF!</v>
      </c>
      <c r="O17" s="144" t="e">
        <f t="shared" si="35"/>
        <v>#REF!</v>
      </c>
      <c r="P17" s="144" t="e">
        <f t="shared" si="9"/>
        <v>#REF!</v>
      </c>
      <c r="Q17" s="144" t="e">
        <f t="shared" si="2"/>
        <v>#REF!</v>
      </c>
      <c r="R17" s="144" t="e">
        <f t="shared" si="2"/>
        <v>#REF!</v>
      </c>
      <c r="S17" s="145" t="e">
        <f t="shared" si="10"/>
        <v>#REF!</v>
      </c>
      <c r="U17" s="193"/>
      <c r="V17" s="188"/>
      <c r="W17" s="188"/>
    </row>
    <row r="18" spans="1:23" s="91" customFormat="1" ht="25.5" customHeight="1" x14ac:dyDescent="0.35">
      <c r="A18" s="243"/>
      <c r="B18" s="102" t="s">
        <v>18</v>
      </c>
      <c r="C18" s="99" t="e">
        <f t="shared" ref="C18:I18" si="36">+C84+C144</f>
        <v>#REF!</v>
      </c>
      <c r="D18" s="99" t="e">
        <f t="shared" si="36"/>
        <v>#REF!</v>
      </c>
      <c r="E18" s="99" t="e">
        <f t="shared" si="36"/>
        <v>#REF!</v>
      </c>
      <c r="F18" s="99" t="e">
        <f t="shared" si="36"/>
        <v>#REF!</v>
      </c>
      <c r="G18" s="99" t="e">
        <f t="shared" si="36"/>
        <v>#REF!</v>
      </c>
      <c r="H18" s="99" t="e">
        <f t="shared" si="36"/>
        <v>#REF!</v>
      </c>
      <c r="I18" s="99" t="e">
        <f t="shared" si="36"/>
        <v>#REF!</v>
      </c>
      <c r="J18" s="144" t="e">
        <f t="shared" si="4"/>
        <v>#REF!</v>
      </c>
      <c r="K18" s="144" t="e">
        <f t="shared" si="5"/>
        <v>#REF!</v>
      </c>
      <c r="L18" s="144" t="e">
        <f t="shared" si="6"/>
        <v>#REF!</v>
      </c>
      <c r="M18" s="144" t="e">
        <f t="shared" si="34"/>
        <v>#REF!</v>
      </c>
      <c r="N18" s="144" t="e">
        <f t="shared" ref="N18:O18" si="37">+G204</f>
        <v>#REF!</v>
      </c>
      <c r="O18" s="144" t="e">
        <f t="shared" si="37"/>
        <v>#REF!</v>
      </c>
      <c r="P18" s="144" t="e">
        <f t="shared" si="9"/>
        <v>#REF!</v>
      </c>
      <c r="Q18" s="144" t="e">
        <f t="shared" si="2"/>
        <v>#REF!</v>
      </c>
      <c r="R18" s="144" t="e">
        <f t="shared" si="2"/>
        <v>#REF!</v>
      </c>
      <c r="S18" s="145" t="e">
        <f t="shared" si="10"/>
        <v>#REF!</v>
      </c>
      <c r="U18" s="193"/>
      <c r="V18" s="188"/>
      <c r="W18" s="188"/>
    </row>
    <row r="19" spans="1:23" s="91" customFormat="1" ht="25.5" customHeight="1" x14ac:dyDescent="0.35">
      <c r="A19" s="243"/>
      <c r="B19" s="102" t="s">
        <v>95</v>
      </c>
      <c r="C19" s="121"/>
      <c r="D19" s="121"/>
      <c r="E19" s="121"/>
      <c r="F19" s="121"/>
      <c r="G19" s="121"/>
      <c r="H19" s="121"/>
      <c r="I19" s="121"/>
      <c r="J19" s="144" t="e">
        <f t="shared" si="4"/>
        <v>#REF!</v>
      </c>
      <c r="K19" s="144" t="e">
        <f t="shared" si="5"/>
        <v>#REF!</v>
      </c>
      <c r="L19" s="144" t="e">
        <f t="shared" si="6"/>
        <v>#REF!</v>
      </c>
      <c r="M19" s="144" t="e">
        <f>+F205</f>
        <v>#REF!</v>
      </c>
      <c r="N19" s="144" t="e">
        <f t="shared" ref="N19:O19" si="38">+G205</f>
        <v>#REF!</v>
      </c>
      <c r="O19" s="144" t="e">
        <f t="shared" si="38"/>
        <v>#REF!</v>
      </c>
      <c r="P19" s="144" t="e">
        <f>+I205</f>
        <v>#REF!</v>
      </c>
      <c r="Q19" s="144" t="e">
        <f t="shared" ref="Q19:R21" si="39">+J205</f>
        <v>#REF!</v>
      </c>
      <c r="R19" s="144" t="e">
        <f t="shared" si="39"/>
        <v>#REF!</v>
      </c>
      <c r="S19" s="145" t="e">
        <f t="shared" si="10"/>
        <v>#REF!</v>
      </c>
      <c r="U19" s="193"/>
      <c r="V19" s="188"/>
      <c r="W19" s="188"/>
    </row>
    <row r="20" spans="1:23" s="91" customFormat="1" ht="25.5" customHeight="1" x14ac:dyDescent="0.35">
      <c r="A20" s="243"/>
      <c r="B20" s="102" t="s">
        <v>96</v>
      </c>
      <c r="C20" s="121"/>
      <c r="D20" s="121"/>
      <c r="E20" s="121"/>
      <c r="F20" s="121"/>
      <c r="G20" s="121"/>
      <c r="H20" s="121"/>
      <c r="I20" s="121"/>
      <c r="J20" s="99" t="e">
        <f t="shared" si="4"/>
        <v>#REF!</v>
      </c>
      <c r="K20" s="144" t="e">
        <f t="shared" si="5"/>
        <v>#REF!</v>
      </c>
      <c r="L20" s="144" t="e">
        <f t="shared" si="6"/>
        <v>#REF!</v>
      </c>
      <c r="M20" s="144" t="e">
        <f t="shared" ref="M20:M21" si="40">+F206</f>
        <v>#REF!</v>
      </c>
      <c r="N20" s="144" t="e">
        <f t="shared" ref="N20:P20" si="41">+G206</f>
        <v>#REF!</v>
      </c>
      <c r="O20" s="144" t="e">
        <f t="shared" si="41"/>
        <v>#REF!</v>
      </c>
      <c r="P20" s="144" t="e">
        <f t="shared" si="41"/>
        <v>#REF!</v>
      </c>
      <c r="Q20" s="144" t="e">
        <f t="shared" si="39"/>
        <v>#REF!</v>
      </c>
      <c r="R20" s="144" t="e">
        <f t="shared" si="39"/>
        <v>#REF!</v>
      </c>
      <c r="S20" s="145" t="e">
        <f t="shared" si="10"/>
        <v>#REF!</v>
      </c>
      <c r="U20" s="193"/>
      <c r="V20" s="188"/>
      <c r="W20" s="188"/>
    </row>
    <row r="21" spans="1:23" s="91" customFormat="1" ht="25.5" customHeight="1" x14ac:dyDescent="0.35">
      <c r="A21" s="243"/>
      <c r="B21" s="102" t="s">
        <v>97</v>
      </c>
      <c r="C21" s="121"/>
      <c r="D21" s="121"/>
      <c r="E21" s="121"/>
      <c r="F21" s="121"/>
      <c r="G21" s="121"/>
      <c r="H21" s="121"/>
      <c r="I21" s="121"/>
      <c r="J21" s="99" t="e">
        <f t="shared" si="4"/>
        <v>#REF!</v>
      </c>
      <c r="K21" s="144" t="e">
        <f t="shared" si="5"/>
        <v>#REF!</v>
      </c>
      <c r="L21" s="144" t="e">
        <f t="shared" si="6"/>
        <v>#REF!</v>
      </c>
      <c r="M21" s="144" t="e">
        <f t="shared" si="40"/>
        <v>#REF!</v>
      </c>
      <c r="N21" s="144" t="e">
        <f t="shared" ref="N21:P21" si="42">+G207</f>
        <v>#REF!</v>
      </c>
      <c r="O21" s="144" t="e">
        <f t="shared" si="42"/>
        <v>#REF!</v>
      </c>
      <c r="P21" s="144" t="e">
        <f t="shared" si="42"/>
        <v>#REF!</v>
      </c>
      <c r="Q21" s="144" t="e">
        <f t="shared" si="39"/>
        <v>#REF!</v>
      </c>
      <c r="R21" s="144" t="e">
        <f t="shared" si="39"/>
        <v>#REF!</v>
      </c>
      <c r="S21" s="145" t="e">
        <f t="shared" si="10"/>
        <v>#REF!</v>
      </c>
      <c r="U21" s="193"/>
      <c r="V21" s="188"/>
      <c r="W21" s="188"/>
    </row>
    <row r="22" spans="1:23" s="91" customFormat="1" ht="25.5" customHeight="1" x14ac:dyDescent="0.35">
      <c r="A22" s="243"/>
      <c r="B22" s="102" t="s">
        <v>98</v>
      </c>
      <c r="C22" s="123" t="e">
        <f>+C85+C145</f>
        <v>#REF!</v>
      </c>
      <c r="D22" s="123" t="e">
        <f t="shared" ref="D22:I22" si="43">+D85+D145</f>
        <v>#REF!</v>
      </c>
      <c r="E22" s="123" t="e">
        <f t="shared" si="43"/>
        <v>#REF!</v>
      </c>
      <c r="F22" s="123" t="e">
        <f t="shared" si="43"/>
        <v>#REF!</v>
      </c>
      <c r="G22" s="123" t="e">
        <f t="shared" si="43"/>
        <v>#REF!</v>
      </c>
      <c r="H22" s="123" t="e">
        <f t="shared" si="43"/>
        <v>#REF!</v>
      </c>
      <c r="I22" s="123" t="e">
        <f t="shared" si="43"/>
        <v>#REF!</v>
      </c>
      <c r="J22" s="144" t="e">
        <f t="shared" si="4"/>
        <v>#REF!</v>
      </c>
      <c r="K22" s="144" t="e">
        <f t="shared" si="5"/>
        <v>#REF!</v>
      </c>
      <c r="L22" s="144" t="e">
        <f t="shared" si="6"/>
        <v>#REF!</v>
      </c>
      <c r="M22" s="185" t="e">
        <f>+M85+M145+F208</f>
        <v>#REF!</v>
      </c>
      <c r="N22" s="144" t="e">
        <f t="shared" ref="N22:O22" si="44">+G208</f>
        <v>#REF!</v>
      </c>
      <c r="O22" s="144" t="e">
        <f t="shared" si="44"/>
        <v>#REF!</v>
      </c>
      <c r="P22" s="144" t="e">
        <f>+J85+J145+I208</f>
        <v>#REF!</v>
      </c>
      <c r="Q22" s="144" t="e">
        <f t="shared" ref="Q22:R22" si="45">+K85+K145+J208</f>
        <v>#REF!</v>
      </c>
      <c r="R22" s="144" t="e">
        <f t="shared" si="45"/>
        <v>#REF!</v>
      </c>
      <c r="S22" s="145" t="e">
        <f t="shared" si="10"/>
        <v>#REF!</v>
      </c>
      <c r="U22" s="193"/>
      <c r="V22" s="188"/>
      <c r="W22" s="188"/>
    </row>
    <row r="23" spans="1:23" s="91" customFormat="1" ht="25.5" customHeight="1" x14ac:dyDescent="0.35">
      <c r="A23" s="243"/>
      <c r="B23" s="102" t="s">
        <v>99</v>
      </c>
      <c r="C23" s="123" t="e">
        <f t="shared" ref="C23:I23" si="46">+C86+C146</f>
        <v>#REF!</v>
      </c>
      <c r="D23" s="123" t="e">
        <f t="shared" si="46"/>
        <v>#REF!</v>
      </c>
      <c r="E23" s="123" t="e">
        <f t="shared" si="46"/>
        <v>#REF!</v>
      </c>
      <c r="F23" s="123" t="e">
        <f t="shared" si="46"/>
        <v>#REF!</v>
      </c>
      <c r="G23" s="123" t="e">
        <f t="shared" si="46"/>
        <v>#REF!</v>
      </c>
      <c r="H23" s="123" t="e">
        <f t="shared" si="46"/>
        <v>#REF!</v>
      </c>
      <c r="I23" s="123" t="e">
        <f t="shared" si="46"/>
        <v>#REF!</v>
      </c>
      <c r="J23" s="144" t="e">
        <f t="shared" si="4"/>
        <v>#REF!</v>
      </c>
      <c r="K23" s="144" t="e">
        <f t="shared" si="5"/>
        <v>#REF!</v>
      </c>
      <c r="L23" s="144" t="e">
        <f t="shared" si="6"/>
        <v>#REF!</v>
      </c>
      <c r="M23" s="185" t="e">
        <f>+M86+M146+F209</f>
        <v>#REF!</v>
      </c>
      <c r="N23" s="144" t="e">
        <f t="shared" ref="N23:O23" si="47">+G209</f>
        <v>#REF!</v>
      </c>
      <c r="O23" s="144" t="e">
        <f t="shared" si="47"/>
        <v>#REF!</v>
      </c>
      <c r="P23" s="144" t="e">
        <f>+J86+J146+I209</f>
        <v>#REF!</v>
      </c>
      <c r="Q23" s="144" t="e">
        <f t="shared" ref="Q23:R38" si="48">+K86+K146+J209</f>
        <v>#REF!</v>
      </c>
      <c r="R23" s="144" t="e">
        <f t="shared" si="48"/>
        <v>#REF!</v>
      </c>
      <c r="S23" s="145" t="e">
        <f t="shared" si="10"/>
        <v>#REF!</v>
      </c>
      <c r="U23" s="193"/>
      <c r="V23" s="188"/>
      <c r="W23" s="188"/>
    </row>
    <row r="24" spans="1:23" s="91" customFormat="1" ht="47.25" x14ac:dyDescent="0.35">
      <c r="A24" s="100">
        <v>13</v>
      </c>
      <c r="B24" s="101" t="s">
        <v>21</v>
      </c>
      <c r="C24" s="120">
        <f t="shared" ref="C24:I24" si="49">+C87+C147</f>
        <v>4946</v>
      </c>
      <c r="D24" s="120">
        <f t="shared" si="49"/>
        <v>5438</v>
      </c>
      <c r="E24" s="120">
        <f t="shared" si="49"/>
        <v>5355</v>
      </c>
      <c r="F24" s="120">
        <f t="shared" si="49"/>
        <v>5740</v>
      </c>
      <c r="G24" s="120">
        <f t="shared" si="49"/>
        <v>6177</v>
      </c>
      <c r="H24" s="120">
        <f t="shared" si="49"/>
        <v>6269</v>
      </c>
      <c r="I24" s="120">
        <f t="shared" si="49"/>
        <v>6288</v>
      </c>
      <c r="J24" s="92">
        <f t="shared" si="4"/>
        <v>6269</v>
      </c>
      <c r="K24" s="92">
        <f t="shared" si="5"/>
        <v>7822</v>
      </c>
      <c r="L24" s="92">
        <f t="shared" si="6"/>
        <v>6339</v>
      </c>
      <c r="M24" s="92" t="e">
        <f t="shared" ref="M24:M55" si="50">+M87+M147+F210</f>
        <v>#REF!</v>
      </c>
      <c r="N24" s="92">
        <f t="shared" ref="N24:O24" si="51">+G210</f>
        <v>4164</v>
      </c>
      <c r="O24" s="92">
        <f t="shared" si="51"/>
        <v>5304</v>
      </c>
      <c r="P24" s="92">
        <f t="shared" ref="P24:P55" si="52">+J87+J147+I210</f>
        <v>4753</v>
      </c>
      <c r="Q24" s="92">
        <f t="shared" si="48"/>
        <v>9002</v>
      </c>
      <c r="R24" s="92">
        <f t="shared" si="48"/>
        <v>6582</v>
      </c>
      <c r="S24" s="93" t="e">
        <f t="shared" si="10"/>
        <v>#REF!</v>
      </c>
      <c r="U24" s="193"/>
      <c r="V24" s="188"/>
      <c r="W24" s="188"/>
    </row>
    <row r="25" spans="1:23" s="91" customFormat="1" ht="47.25" x14ac:dyDescent="0.35">
      <c r="A25" s="100">
        <v>14</v>
      </c>
      <c r="B25" s="101" t="s">
        <v>22</v>
      </c>
      <c r="C25" s="120">
        <f t="shared" ref="C25:I25" si="53">+C88+C148</f>
        <v>682</v>
      </c>
      <c r="D25" s="120">
        <f t="shared" si="53"/>
        <v>600</v>
      </c>
      <c r="E25" s="120">
        <f t="shared" si="53"/>
        <v>950</v>
      </c>
      <c r="F25" s="120">
        <f t="shared" si="53"/>
        <v>774</v>
      </c>
      <c r="G25" s="120">
        <f t="shared" si="53"/>
        <v>736</v>
      </c>
      <c r="H25" s="120">
        <f t="shared" si="53"/>
        <v>476</v>
      </c>
      <c r="I25" s="120">
        <f t="shared" si="53"/>
        <v>768</v>
      </c>
      <c r="J25" s="88">
        <f t="shared" si="4"/>
        <v>686</v>
      </c>
      <c r="K25" s="88">
        <f t="shared" si="5"/>
        <v>802</v>
      </c>
      <c r="L25" s="88">
        <f t="shared" si="6"/>
        <v>1619</v>
      </c>
      <c r="M25" s="88" t="e">
        <f t="shared" si="50"/>
        <v>#REF!</v>
      </c>
      <c r="N25" s="88">
        <f t="shared" ref="N25:O25" si="54">+G211</f>
        <v>247</v>
      </c>
      <c r="O25" s="88">
        <f t="shared" si="54"/>
        <v>3971</v>
      </c>
      <c r="P25" s="88">
        <f t="shared" si="52"/>
        <v>477</v>
      </c>
      <c r="Q25" s="88">
        <f t="shared" si="48"/>
        <v>669</v>
      </c>
      <c r="R25" s="88">
        <f t="shared" si="48"/>
        <v>896</v>
      </c>
      <c r="S25" s="93" t="e">
        <f t="shared" si="10"/>
        <v>#REF!</v>
      </c>
      <c r="U25" s="193"/>
      <c r="V25" s="188"/>
      <c r="W25" s="188"/>
    </row>
    <row r="26" spans="1:23" s="91" customFormat="1" ht="22.5" customHeight="1" x14ac:dyDescent="0.3">
      <c r="A26" s="243">
        <v>15</v>
      </c>
      <c r="B26" s="101" t="s">
        <v>23</v>
      </c>
      <c r="C26" s="120">
        <f t="shared" ref="C26:I26" si="55">+C89+C149</f>
        <v>212</v>
      </c>
      <c r="D26" s="120">
        <f t="shared" si="55"/>
        <v>336</v>
      </c>
      <c r="E26" s="120">
        <f t="shared" si="55"/>
        <v>329</v>
      </c>
      <c r="F26" s="120">
        <f t="shared" si="55"/>
        <v>279</v>
      </c>
      <c r="G26" s="120">
        <f t="shared" si="55"/>
        <v>234</v>
      </c>
      <c r="H26" s="120">
        <f t="shared" si="55"/>
        <v>178</v>
      </c>
      <c r="I26" s="120">
        <f t="shared" si="55"/>
        <v>331</v>
      </c>
      <c r="J26" s="92">
        <f t="shared" si="4"/>
        <v>463</v>
      </c>
      <c r="K26" s="92">
        <f t="shared" si="5"/>
        <v>411</v>
      </c>
      <c r="L26" s="92">
        <f t="shared" si="6"/>
        <v>555</v>
      </c>
      <c r="M26" s="92" t="e">
        <f t="shared" si="50"/>
        <v>#REF!</v>
      </c>
      <c r="N26" s="92">
        <f t="shared" ref="N26:O26" si="56">+G212</f>
        <v>289</v>
      </c>
      <c r="O26" s="92">
        <f t="shared" si="56"/>
        <v>366</v>
      </c>
      <c r="P26" s="92">
        <f t="shared" si="52"/>
        <v>416</v>
      </c>
      <c r="Q26" s="92">
        <f t="shared" si="48"/>
        <v>357</v>
      </c>
      <c r="R26" s="92">
        <f t="shared" si="48"/>
        <v>565</v>
      </c>
      <c r="S26" s="93" t="e">
        <f t="shared" si="10"/>
        <v>#REF!</v>
      </c>
      <c r="T26" s="91">
        <v>5</v>
      </c>
      <c r="U26" s="194" t="e">
        <f>+S26+T26</f>
        <v>#REF!</v>
      </c>
      <c r="V26" s="188"/>
      <c r="W26" s="188"/>
    </row>
    <row r="27" spans="1:23" s="91" customFormat="1" ht="22.5" customHeight="1" x14ac:dyDescent="0.35">
      <c r="A27" s="243"/>
      <c r="B27" s="102" t="s">
        <v>24</v>
      </c>
      <c r="C27" s="123">
        <f t="shared" ref="C27:I27" si="57">+C90+C150</f>
        <v>60</v>
      </c>
      <c r="D27" s="123">
        <f t="shared" si="57"/>
        <v>106</v>
      </c>
      <c r="E27" s="123">
        <f t="shared" si="57"/>
        <v>110</v>
      </c>
      <c r="F27" s="123">
        <f t="shared" si="57"/>
        <v>91</v>
      </c>
      <c r="G27" s="123">
        <f t="shared" si="57"/>
        <v>113</v>
      </c>
      <c r="H27" s="123">
        <f t="shared" si="57"/>
        <v>57</v>
      </c>
      <c r="I27" s="123">
        <f t="shared" si="57"/>
        <v>75</v>
      </c>
      <c r="J27" s="144">
        <f t="shared" si="4"/>
        <v>242</v>
      </c>
      <c r="K27" s="88">
        <f t="shared" si="5"/>
        <v>192</v>
      </c>
      <c r="L27" s="88">
        <f t="shared" si="6"/>
        <v>286</v>
      </c>
      <c r="M27" s="88" t="e">
        <f t="shared" si="50"/>
        <v>#REF!</v>
      </c>
      <c r="N27" s="88">
        <f t="shared" ref="N27:O27" si="58">+G213</f>
        <v>185</v>
      </c>
      <c r="O27" s="88">
        <f t="shared" si="58"/>
        <v>205</v>
      </c>
      <c r="P27" s="88">
        <f t="shared" si="52"/>
        <v>184</v>
      </c>
      <c r="Q27" s="88">
        <f t="shared" si="48"/>
        <v>182</v>
      </c>
      <c r="R27" s="88">
        <f t="shared" si="48"/>
        <v>168</v>
      </c>
      <c r="S27" s="93" t="e">
        <f t="shared" si="10"/>
        <v>#REF!</v>
      </c>
      <c r="U27" s="193"/>
      <c r="V27" s="188"/>
      <c r="W27" s="188"/>
    </row>
    <row r="28" spans="1:23" s="91" customFormat="1" ht="22.5" customHeight="1" x14ac:dyDescent="0.35">
      <c r="A28" s="243"/>
      <c r="B28" s="102" t="s">
        <v>25</v>
      </c>
      <c r="C28" s="123">
        <f t="shared" ref="C28:I28" si="59">+C91+C151</f>
        <v>152</v>
      </c>
      <c r="D28" s="123">
        <f t="shared" si="59"/>
        <v>230</v>
      </c>
      <c r="E28" s="123">
        <f t="shared" si="59"/>
        <v>219</v>
      </c>
      <c r="F28" s="123">
        <f t="shared" si="59"/>
        <v>188</v>
      </c>
      <c r="G28" s="123">
        <f t="shared" si="59"/>
        <v>121</v>
      </c>
      <c r="H28" s="123">
        <f t="shared" si="59"/>
        <v>121</v>
      </c>
      <c r="I28" s="123">
        <f t="shared" si="59"/>
        <v>256</v>
      </c>
      <c r="J28" s="144">
        <f t="shared" si="4"/>
        <v>221</v>
      </c>
      <c r="K28" s="88">
        <f t="shared" si="5"/>
        <v>219</v>
      </c>
      <c r="L28" s="88">
        <f t="shared" si="6"/>
        <v>269</v>
      </c>
      <c r="M28" s="88" t="e">
        <f t="shared" si="50"/>
        <v>#REF!</v>
      </c>
      <c r="N28" s="88">
        <f t="shared" ref="N28:O28" si="60">+G214</f>
        <v>104</v>
      </c>
      <c r="O28" s="88">
        <f t="shared" si="60"/>
        <v>161</v>
      </c>
      <c r="P28" s="88">
        <f t="shared" si="52"/>
        <v>232</v>
      </c>
      <c r="Q28" s="88">
        <f t="shared" si="48"/>
        <v>175</v>
      </c>
      <c r="R28" s="88">
        <f t="shared" si="48"/>
        <v>397</v>
      </c>
      <c r="S28" s="93" t="e">
        <f t="shared" si="10"/>
        <v>#REF!</v>
      </c>
      <c r="U28" s="193"/>
      <c r="V28" s="188"/>
      <c r="W28" s="188"/>
    </row>
    <row r="29" spans="1:23" s="91" customFormat="1" ht="47.25" x14ac:dyDescent="0.35">
      <c r="A29" s="100">
        <v>16</v>
      </c>
      <c r="B29" s="101" t="s">
        <v>26</v>
      </c>
      <c r="C29" s="120" t="e">
        <f t="shared" ref="C29:I29" si="61">+C92+C152</f>
        <v>#REF!</v>
      </c>
      <c r="D29" s="120" t="e">
        <f t="shared" si="61"/>
        <v>#REF!</v>
      </c>
      <c r="E29" s="120" t="e">
        <f t="shared" si="61"/>
        <v>#REF!</v>
      </c>
      <c r="F29" s="120" t="e">
        <f t="shared" si="61"/>
        <v>#REF!</v>
      </c>
      <c r="G29" s="120" t="e">
        <f t="shared" si="61"/>
        <v>#REF!</v>
      </c>
      <c r="H29" s="120" t="e">
        <f t="shared" si="61"/>
        <v>#REF!</v>
      </c>
      <c r="I29" s="120" t="e">
        <f t="shared" si="61"/>
        <v>#REF!</v>
      </c>
      <c r="J29" s="92" t="e">
        <f t="shared" si="4"/>
        <v>#REF!</v>
      </c>
      <c r="K29" s="92" t="e">
        <f t="shared" si="5"/>
        <v>#REF!</v>
      </c>
      <c r="L29" s="92" t="e">
        <f t="shared" si="6"/>
        <v>#REF!</v>
      </c>
      <c r="M29" s="92" t="e">
        <f t="shared" si="50"/>
        <v>#REF!</v>
      </c>
      <c r="N29" s="92" t="e">
        <f t="shared" ref="N29:O29" si="62">+G215</f>
        <v>#REF!</v>
      </c>
      <c r="O29" s="92" t="e">
        <f t="shared" si="62"/>
        <v>#REF!</v>
      </c>
      <c r="P29" s="92" t="e">
        <f t="shared" si="52"/>
        <v>#REF!</v>
      </c>
      <c r="Q29" s="92" t="e">
        <f t="shared" si="48"/>
        <v>#REF!</v>
      </c>
      <c r="R29" s="92" t="e">
        <f t="shared" si="48"/>
        <v>#REF!</v>
      </c>
      <c r="S29" s="93" t="e">
        <f t="shared" si="10"/>
        <v>#REF!</v>
      </c>
      <c r="U29" s="193"/>
      <c r="V29" s="188"/>
      <c r="W29" s="188"/>
    </row>
    <row r="30" spans="1:23" s="91" customFormat="1" ht="30" customHeight="1" x14ac:dyDescent="0.35">
      <c r="A30" s="100">
        <v>17</v>
      </c>
      <c r="B30" s="101" t="s">
        <v>27</v>
      </c>
      <c r="C30" s="120" t="e">
        <f t="shared" ref="C30:I30" si="63">+C93+C153</f>
        <v>#REF!</v>
      </c>
      <c r="D30" s="120" t="e">
        <f t="shared" si="63"/>
        <v>#REF!</v>
      </c>
      <c r="E30" s="120" t="e">
        <f t="shared" si="63"/>
        <v>#REF!</v>
      </c>
      <c r="F30" s="120" t="e">
        <f t="shared" si="63"/>
        <v>#REF!</v>
      </c>
      <c r="G30" s="120" t="e">
        <f t="shared" si="63"/>
        <v>#REF!</v>
      </c>
      <c r="H30" s="120" t="e">
        <f t="shared" si="63"/>
        <v>#REF!</v>
      </c>
      <c r="I30" s="120" t="e">
        <f t="shared" si="63"/>
        <v>#REF!</v>
      </c>
      <c r="J30" s="92" t="e">
        <f t="shared" si="4"/>
        <v>#REF!</v>
      </c>
      <c r="K30" s="92" t="e">
        <f t="shared" si="5"/>
        <v>#REF!</v>
      </c>
      <c r="L30" s="92" t="e">
        <f t="shared" si="6"/>
        <v>#REF!</v>
      </c>
      <c r="M30" s="92" t="e">
        <f t="shared" si="50"/>
        <v>#REF!</v>
      </c>
      <c r="N30" s="92" t="e">
        <f t="shared" ref="N30:O30" si="64">+G216</f>
        <v>#REF!</v>
      </c>
      <c r="O30" s="92" t="e">
        <f t="shared" si="64"/>
        <v>#REF!</v>
      </c>
      <c r="P30" s="92" t="e">
        <f t="shared" si="52"/>
        <v>#REF!</v>
      </c>
      <c r="Q30" s="92" t="e">
        <f t="shared" si="48"/>
        <v>#REF!</v>
      </c>
      <c r="R30" s="92" t="e">
        <f t="shared" si="48"/>
        <v>#REF!</v>
      </c>
      <c r="S30" s="93" t="e">
        <f t="shared" si="10"/>
        <v>#REF!</v>
      </c>
      <c r="U30" s="193"/>
      <c r="V30" s="188"/>
      <c r="W30" s="188"/>
    </row>
    <row r="31" spans="1:23" s="91" customFormat="1" ht="38.25" customHeight="1" x14ac:dyDescent="0.35">
      <c r="A31" s="100">
        <v>18</v>
      </c>
      <c r="B31" s="101" t="s">
        <v>28</v>
      </c>
      <c r="C31" s="120">
        <f t="shared" ref="C31:I31" si="65">+C94+C154</f>
        <v>36</v>
      </c>
      <c r="D31" s="120">
        <f t="shared" si="65"/>
        <v>45</v>
      </c>
      <c r="E31" s="120">
        <f t="shared" si="65"/>
        <v>44</v>
      </c>
      <c r="F31" s="120">
        <f t="shared" si="65"/>
        <v>21</v>
      </c>
      <c r="G31" s="120">
        <f t="shared" si="65"/>
        <v>24</v>
      </c>
      <c r="H31" s="120">
        <f t="shared" si="65"/>
        <v>35</v>
      </c>
      <c r="I31" s="120">
        <f t="shared" si="65"/>
        <v>32</v>
      </c>
      <c r="J31" s="92">
        <f t="shared" si="4"/>
        <v>39</v>
      </c>
      <c r="K31" s="92">
        <f t="shared" si="5"/>
        <v>26</v>
      </c>
      <c r="L31" s="92">
        <f t="shared" si="6"/>
        <v>29</v>
      </c>
      <c r="M31" s="92" t="e">
        <f t="shared" si="50"/>
        <v>#REF!</v>
      </c>
      <c r="N31" s="92">
        <f t="shared" ref="N31:O31" si="66">+G217</f>
        <v>5</v>
      </c>
      <c r="O31" s="92">
        <f t="shared" si="66"/>
        <v>22</v>
      </c>
      <c r="P31" s="92">
        <f t="shared" si="52"/>
        <v>9</v>
      </c>
      <c r="Q31" s="92">
        <f t="shared" si="48"/>
        <v>36</v>
      </c>
      <c r="R31" s="92">
        <f t="shared" si="48"/>
        <v>12</v>
      </c>
      <c r="S31" s="93" t="e">
        <f t="shared" si="10"/>
        <v>#REF!</v>
      </c>
      <c r="U31" s="193"/>
      <c r="V31" s="188"/>
      <c r="W31" s="188"/>
    </row>
    <row r="32" spans="1:23" s="91" customFormat="1" x14ac:dyDescent="0.35">
      <c r="A32" s="100">
        <v>19</v>
      </c>
      <c r="B32" s="101" t="s">
        <v>100</v>
      </c>
      <c r="C32" s="120">
        <f t="shared" ref="C32:I32" si="67">+C95+C155</f>
        <v>37</v>
      </c>
      <c r="D32" s="120">
        <f t="shared" si="67"/>
        <v>54</v>
      </c>
      <c r="E32" s="120">
        <f t="shared" si="67"/>
        <v>33</v>
      </c>
      <c r="F32" s="120">
        <f t="shared" si="67"/>
        <v>38</v>
      </c>
      <c r="G32" s="120">
        <f t="shared" si="67"/>
        <v>146</v>
      </c>
      <c r="H32" s="120">
        <f t="shared" si="67"/>
        <v>28</v>
      </c>
      <c r="I32" s="120">
        <f t="shared" si="67"/>
        <v>26</v>
      </c>
      <c r="J32" s="92">
        <f t="shared" si="4"/>
        <v>61</v>
      </c>
      <c r="K32" s="92">
        <f t="shared" si="5"/>
        <v>76</v>
      </c>
      <c r="L32" s="92">
        <f t="shared" si="6"/>
        <v>39</v>
      </c>
      <c r="M32" s="92" t="e">
        <f t="shared" si="50"/>
        <v>#REF!</v>
      </c>
      <c r="N32" s="92">
        <f t="shared" ref="N32:O32" si="68">+G218</f>
        <v>14</v>
      </c>
      <c r="O32" s="92">
        <f t="shared" si="68"/>
        <v>21</v>
      </c>
      <c r="P32" s="92">
        <f t="shared" si="52"/>
        <v>28</v>
      </c>
      <c r="Q32" s="92">
        <f t="shared" si="48"/>
        <v>105</v>
      </c>
      <c r="R32" s="92">
        <f t="shared" si="48"/>
        <v>24</v>
      </c>
      <c r="S32" s="93" t="e">
        <f t="shared" si="10"/>
        <v>#REF!</v>
      </c>
      <c r="U32" s="193"/>
      <c r="V32" s="188"/>
      <c r="W32" s="188"/>
    </row>
    <row r="33" spans="1:23" s="91" customFormat="1" ht="31.5" x14ac:dyDescent="0.35">
      <c r="A33" s="100">
        <v>20</v>
      </c>
      <c r="B33" s="101" t="s">
        <v>30</v>
      </c>
      <c r="C33" s="120">
        <f t="shared" ref="C33:I33" si="69">+C96+C156</f>
        <v>36</v>
      </c>
      <c r="D33" s="120">
        <f t="shared" si="69"/>
        <v>39</v>
      </c>
      <c r="E33" s="120">
        <f t="shared" si="69"/>
        <v>19</v>
      </c>
      <c r="F33" s="120">
        <f t="shared" si="69"/>
        <v>19</v>
      </c>
      <c r="G33" s="120">
        <f t="shared" si="69"/>
        <v>14</v>
      </c>
      <c r="H33" s="120">
        <f t="shared" si="69"/>
        <v>17</v>
      </c>
      <c r="I33" s="120">
        <f t="shared" si="69"/>
        <v>20</v>
      </c>
      <c r="J33" s="92">
        <f t="shared" si="4"/>
        <v>16</v>
      </c>
      <c r="K33" s="92">
        <f t="shared" si="5"/>
        <v>9</v>
      </c>
      <c r="L33" s="92">
        <f t="shared" si="6"/>
        <v>14</v>
      </c>
      <c r="M33" s="92" t="e">
        <f t="shared" si="50"/>
        <v>#REF!</v>
      </c>
      <c r="N33" s="92">
        <f t="shared" ref="N33:O33" si="70">+G219</f>
        <v>4</v>
      </c>
      <c r="O33" s="92">
        <f t="shared" si="70"/>
        <v>7</v>
      </c>
      <c r="P33" s="92">
        <f t="shared" si="52"/>
        <v>8</v>
      </c>
      <c r="Q33" s="92">
        <f t="shared" si="48"/>
        <v>19</v>
      </c>
      <c r="R33" s="92">
        <f t="shared" si="48"/>
        <v>8</v>
      </c>
      <c r="S33" s="93" t="e">
        <f t="shared" si="10"/>
        <v>#REF!</v>
      </c>
      <c r="U33" s="193"/>
      <c r="V33" s="188"/>
      <c r="W33" s="188"/>
    </row>
    <row r="34" spans="1:23" s="91" customFormat="1" ht="33.75" customHeight="1" x14ac:dyDescent="0.35">
      <c r="A34" s="100">
        <v>21</v>
      </c>
      <c r="B34" s="101" t="s">
        <v>31</v>
      </c>
      <c r="C34" s="120">
        <f t="shared" ref="C34:I34" si="71">+C97+C157</f>
        <v>23</v>
      </c>
      <c r="D34" s="120">
        <f t="shared" si="71"/>
        <v>44</v>
      </c>
      <c r="E34" s="120">
        <f t="shared" si="71"/>
        <v>28</v>
      </c>
      <c r="F34" s="120">
        <f t="shared" si="71"/>
        <v>27</v>
      </c>
      <c r="G34" s="120">
        <f t="shared" si="71"/>
        <v>6</v>
      </c>
      <c r="H34" s="120">
        <f t="shared" si="71"/>
        <v>13</v>
      </c>
      <c r="I34" s="120">
        <f t="shared" si="71"/>
        <v>20</v>
      </c>
      <c r="J34" s="88">
        <f t="shared" si="4"/>
        <v>22</v>
      </c>
      <c r="K34" s="88">
        <f t="shared" si="5"/>
        <v>19</v>
      </c>
      <c r="L34" s="88">
        <f t="shared" si="6"/>
        <v>16</v>
      </c>
      <c r="M34" s="88" t="e">
        <f t="shared" si="50"/>
        <v>#REF!</v>
      </c>
      <c r="N34" s="88">
        <f t="shared" ref="N34:O34" si="72">+G220</f>
        <v>9</v>
      </c>
      <c r="O34" s="88">
        <f t="shared" si="72"/>
        <v>9</v>
      </c>
      <c r="P34" s="92">
        <f t="shared" si="52"/>
        <v>15</v>
      </c>
      <c r="Q34" s="92">
        <f t="shared" si="48"/>
        <v>30</v>
      </c>
      <c r="R34" s="92">
        <f t="shared" si="48"/>
        <v>7</v>
      </c>
      <c r="S34" s="93" t="e">
        <f t="shared" si="10"/>
        <v>#REF!</v>
      </c>
      <c r="U34" s="193"/>
      <c r="V34" s="188"/>
      <c r="W34" s="188"/>
    </row>
    <row r="35" spans="1:23" s="91" customFormat="1" ht="33.75" customHeight="1" x14ac:dyDescent="0.35">
      <c r="A35" s="243">
        <v>22</v>
      </c>
      <c r="B35" s="101" t="s">
        <v>32</v>
      </c>
      <c r="C35" s="120">
        <f t="shared" ref="C35:I35" si="73">+C98+C158</f>
        <v>43</v>
      </c>
      <c r="D35" s="120">
        <f t="shared" si="73"/>
        <v>42</v>
      </c>
      <c r="E35" s="120">
        <f t="shared" si="73"/>
        <v>35</v>
      </c>
      <c r="F35" s="120">
        <f t="shared" si="73"/>
        <v>54</v>
      </c>
      <c r="G35" s="120">
        <f t="shared" si="73"/>
        <v>23</v>
      </c>
      <c r="H35" s="120">
        <f t="shared" si="73"/>
        <v>18</v>
      </c>
      <c r="I35" s="120">
        <f t="shared" si="73"/>
        <v>25</v>
      </c>
      <c r="J35" s="88">
        <f t="shared" si="4"/>
        <v>18</v>
      </c>
      <c r="K35" s="88">
        <f t="shared" si="5"/>
        <v>39</v>
      </c>
      <c r="L35" s="88">
        <f t="shared" si="6"/>
        <v>11</v>
      </c>
      <c r="M35" s="88" t="e">
        <f t="shared" si="50"/>
        <v>#REF!</v>
      </c>
      <c r="N35" s="88">
        <f t="shared" ref="N35:O35" si="74">+G221</f>
        <v>3</v>
      </c>
      <c r="O35" s="88">
        <f t="shared" si="74"/>
        <v>5</v>
      </c>
      <c r="P35" s="92">
        <f t="shared" si="52"/>
        <v>6</v>
      </c>
      <c r="Q35" s="92">
        <f t="shared" si="48"/>
        <v>30</v>
      </c>
      <c r="R35" s="92">
        <f t="shared" si="48"/>
        <v>17</v>
      </c>
      <c r="S35" s="93" t="e">
        <f t="shared" si="10"/>
        <v>#REF!</v>
      </c>
      <c r="U35" s="193"/>
      <c r="V35" s="188"/>
      <c r="W35" s="188"/>
    </row>
    <row r="36" spans="1:23" s="91" customFormat="1" ht="22.5" customHeight="1" x14ac:dyDescent="0.35">
      <c r="A36" s="243"/>
      <c r="B36" s="102" t="s">
        <v>33</v>
      </c>
      <c r="C36" s="123">
        <f t="shared" ref="C36:I36" si="75">+C99+C159</f>
        <v>27</v>
      </c>
      <c r="D36" s="123">
        <f t="shared" si="75"/>
        <v>34</v>
      </c>
      <c r="E36" s="123">
        <f t="shared" si="75"/>
        <v>23</v>
      </c>
      <c r="F36" s="123">
        <f t="shared" si="75"/>
        <v>45</v>
      </c>
      <c r="G36" s="123">
        <f t="shared" si="75"/>
        <v>14</v>
      </c>
      <c r="H36" s="123">
        <f t="shared" si="75"/>
        <v>15</v>
      </c>
      <c r="I36" s="123">
        <f t="shared" si="75"/>
        <v>15</v>
      </c>
      <c r="J36" s="88">
        <f t="shared" si="4"/>
        <v>8</v>
      </c>
      <c r="K36" s="88">
        <f t="shared" si="5"/>
        <v>18</v>
      </c>
      <c r="L36" s="88">
        <f t="shared" si="6"/>
        <v>4</v>
      </c>
      <c r="M36" s="88" t="e">
        <f t="shared" si="50"/>
        <v>#REF!</v>
      </c>
      <c r="N36" s="88">
        <f t="shared" ref="N36:O36" si="76">+G222</f>
        <v>2</v>
      </c>
      <c r="O36" s="88">
        <f t="shared" si="76"/>
        <v>5</v>
      </c>
      <c r="P36" s="92">
        <f t="shared" si="52"/>
        <v>3</v>
      </c>
      <c r="Q36" s="92">
        <f t="shared" si="48"/>
        <v>10</v>
      </c>
      <c r="R36" s="92">
        <f t="shared" si="48"/>
        <v>9</v>
      </c>
      <c r="S36" s="93" t="e">
        <f t="shared" si="10"/>
        <v>#REF!</v>
      </c>
      <c r="U36" s="193"/>
      <c r="V36" s="188"/>
      <c r="W36" s="188"/>
    </row>
    <row r="37" spans="1:23" s="91" customFormat="1" x14ac:dyDescent="0.35">
      <c r="A37" s="243"/>
      <c r="B37" s="102" t="s">
        <v>34</v>
      </c>
      <c r="C37" s="123">
        <f t="shared" ref="C37:I37" si="77">+C100+C160</f>
        <v>11</v>
      </c>
      <c r="D37" s="123">
        <f t="shared" si="77"/>
        <v>5</v>
      </c>
      <c r="E37" s="123">
        <f t="shared" si="77"/>
        <v>9</v>
      </c>
      <c r="F37" s="123">
        <f t="shared" si="77"/>
        <v>4</v>
      </c>
      <c r="G37" s="123">
        <f t="shared" si="77"/>
        <v>5</v>
      </c>
      <c r="H37" s="123">
        <f t="shared" si="77"/>
        <v>2</v>
      </c>
      <c r="I37" s="123">
        <f t="shared" si="77"/>
        <v>6</v>
      </c>
      <c r="J37" s="92">
        <f t="shared" si="4"/>
        <v>4</v>
      </c>
      <c r="K37" s="92">
        <f t="shared" si="5"/>
        <v>4</v>
      </c>
      <c r="L37" s="92">
        <f t="shared" si="6"/>
        <v>5</v>
      </c>
      <c r="M37" s="92" t="e">
        <f t="shared" si="50"/>
        <v>#REF!</v>
      </c>
      <c r="N37" s="92">
        <f t="shared" ref="N37:O37" si="78">+G223</f>
        <v>0</v>
      </c>
      <c r="O37" s="92">
        <f t="shared" si="78"/>
        <v>0</v>
      </c>
      <c r="P37" s="92">
        <f t="shared" si="52"/>
        <v>0</v>
      </c>
      <c r="Q37" s="92">
        <f t="shared" si="48"/>
        <v>8</v>
      </c>
      <c r="R37" s="92">
        <f t="shared" si="48"/>
        <v>5</v>
      </c>
      <c r="S37" s="93" t="e">
        <f t="shared" si="10"/>
        <v>#REF!</v>
      </c>
      <c r="U37" s="193"/>
      <c r="V37" s="188"/>
      <c r="W37" s="188"/>
    </row>
    <row r="38" spans="1:23" s="91" customFormat="1" x14ac:dyDescent="0.35">
      <c r="A38" s="243"/>
      <c r="B38" s="102" t="s">
        <v>35</v>
      </c>
      <c r="C38" s="123">
        <f t="shared" ref="C38:I38" si="79">+C101+C161</f>
        <v>5</v>
      </c>
      <c r="D38" s="123">
        <f t="shared" si="79"/>
        <v>3</v>
      </c>
      <c r="E38" s="123">
        <f t="shared" si="79"/>
        <v>3</v>
      </c>
      <c r="F38" s="123">
        <f t="shared" si="79"/>
        <v>5</v>
      </c>
      <c r="G38" s="123">
        <f t="shared" si="79"/>
        <v>4</v>
      </c>
      <c r="H38" s="123">
        <f t="shared" si="79"/>
        <v>1</v>
      </c>
      <c r="I38" s="123">
        <f t="shared" si="79"/>
        <v>4</v>
      </c>
      <c r="J38" s="92">
        <f t="shared" si="4"/>
        <v>6</v>
      </c>
      <c r="K38" s="92">
        <f t="shared" si="5"/>
        <v>17</v>
      </c>
      <c r="L38" s="92">
        <f t="shared" si="6"/>
        <v>2</v>
      </c>
      <c r="M38" s="92" t="e">
        <f t="shared" si="50"/>
        <v>#REF!</v>
      </c>
      <c r="N38" s="92">
        <f t="shared" ref="N38:O38" si="80">+G224</f>
        <v>1</v>
      </c>
      <c r="O38" s="92">
        <f t="shared" si="80"/>
        <v>0</v>
      </c>
      <c r="P38" s="92">
        <f t="shared" si="52"/>
        <v>3</v>
      </c>
      <c r="Q38" s="92">
        <f t="shared" si="48"/>
        <v>12</v>
      </c>
      <c r="R38" s="92">
        <f t="shared" si="48"/>
        <v>3</v>
      </c>
      <c r="S38" s="93" t="e">
        <f t="shared" si="10"/>
        <v>#REF!</v>
      </c>
      <c r="U38" s="193"/>
      <c r="V38" s="188"/>
      <c r="W38" s="188"/>
    </row>
    <row r="39" spans="1:23" s="91" customFormat="1" ht="22.5" customHeight="1" x14ac:dyDescent="0.35">
      <c r="A39" s="100">
        <v>23</v>
      </c>
      <c r="B39" s="101" t="s">
        <v>36</v>
      </c>
      <c r="C39" s="120">
        <f t="shared" ref="C39:I39" si="81">+C102+C162</f>
        <v>28</v>
      </c>
      <c r="D39" s="120">
        <f t="shared" si="81"/>
        <v>26</v>
      </c>
      <c r="E39" s="120">
        <f t="shared" si="81"/>
        <v>31</v>
      </c>
      <c r="F39" s="120">
        <f t="shared" si="81"/>
        <v>42</v>
      </c>
      <c r="G39" s="120">
        <f t="shared" si="81"/>
        <v>34</v>
      </c>
      <c r="H39" s="120">
        <f t="shared" si="81"/>
        <v>14</v>
      </c>
      <c r="I39" s="120">
        <f t="shared" si="81"/>
        <v>31</v>
      </c>
      <c r="J39" s="88">
        <f t="shared" si="4"/>
        <v>27</v>
      </c>
      <c r="K39" s="88">
        <f t="shared" si="5"/>
        <v>28</v>
      </c>
      <c r="L39" s="88">
        <f t="shared" si="6"/>
        <v>21</v>
      </c>
      <c r="M39" s="88" t="e">
        <f t="shared" si="50"/>
        <v>#REF!</v>
      </c>
      <c r="N39" s="88">
        <f t="shared" ref="N39:O39" si="82">+G225</f>
        <v>8</v>
      </c>
      <c r="O39" s="88">
        <f t="shared" si="82"/>
        <v>7</v>
      </c>
      <c r="P39" s="92">
        <f t="shared" si="52"/>
        <v>10</v>
      </c>
      <c r="Q39" s="92">
        <f t="shared" ref="Q39:Q55" si="83">+K102+K162+J225</f>
        <v>22</v>
      </c>
      <c r="R39" s="92">
        <f t="shared" ref="R39:R55" si="84">+L102+L162+K225</f>
        <v>23</v>
      </c>
      <c r="S39" s="93" t="e">
        <f t="shared" si="10"/>
        <v>#REF!</v>
      </c>
      <c r="U39" s="193"/>
      <c r="V39" s="188"/>
      <c r="W39" s="188"/>
    </row>
    <row r="40" spans="1:23" s="91" customFormat="1" ht="22.5" customHeight="1" x14ac:dyDescent="0.35">
      <c r="A40" s="243">
        <v>24</v>
      </c>
      <c r="B40" s="101" t="s">
        <v>37</v>
      </c>
      <c r="C40" s="120">
        <f t="shared" ref="C40:I40" si="85">+C103+C163</f>
        <v>4</v>
      </c>
      <c r="D40" s="120">
        <f t="shared" si="85"/>
        <v>7</v>
      </c>
      <c r="E40" s="120">
        <f t="shared" si="85"/>
        <v>8</v>
      </c>
      <c r="F40" s="120">
        <f t="shared" si="85"/>
        <v>8</v>
      </c>
      <c r="G40" s="120">
        <f t="shared" si="85"/>
        <v>13</v>
      </c>
      <c r="H40" s="120">
        <f t="shared" si="85"/>
        <v>8</v>
      </c>
      <c r="I40" s="120">
        <f t="shared" si="85"/>
        <v>5</v>
      </c>
      <c r="J40" s="88">
        <f t="shared" si="4"/>
        <v>5</v>
      </c>
      <c r="K40" s="88">
        <f t="shared" si="5"/>
        <v>8</v>
      </c>
      <c r="L40" s="88">
        <f t="shared" si="6"/>
        <v>12</v>
      </c>
      <c r="M40" s="88" t="e">
        <f t="shared" si="50"/>
        <v>#REF!</v>
      </c>
      <c r="N40" s="88">
        <f t="shared" ref="N40:O40" si="86">+G226</f>
        <v>1</v>
      </c>
      <c r="O40" s="88">
        <f t="shared" si="86"/>
        <v>0</v>
      </c>
      <c r="P40" s="92">
        <f t="shared" si="52"/>
        <v>4</v>
      </c>
      <c r="Q40" s="92">
        <f t="shared" si="83"/>
        <v>26</v>
      </c>
      <c r="R40" s="92">
        <f t="shared" si="84"/>
        <v>9</v>
      </c>
      <c r="S40" s="93" t="e">
        <f t="shared" si="10"/>
        <v>#REF!</v>
      </c>
      <c r="U40" s="193"/>
      <c r="V40" s="188"/>
      <c r="W40" s="188"/>
    </row>
    <row r="41" spans="1:23" s="91" customFormat="1" ht="18.75" customHeight="1" x14ac:dyDescent="0.35">
      <c r="A41" s="243"/>
      <c r="B41" s="102" t="s">
        <v>38</v>
      </c>
      <c r="C41" s="123">
        <f t="shared" ref="C41:I41" si="87">+C104+C164</f>
        <v>0</v>
      </c>
      <c r="D41" s="123">
        <f t="shared" si="87"/>
        <v>1</v>
      </c>
      <c r="E41" s="123">
        <f t="shared" si="87"/>
        <v>0</v>
      </c>
      <c r="F41" s="123">
        <f t="shared" si="87"/>
        <v>1</v>
      </c>
      <c r="G41" s="123">
        <f t="shared" si="87"/>
        <v>5</v>
      </c>
      <c r="H41" s="123">
        <f t="shared" si="87"/>
        <v>4</v>
      </c>
      <c r="I41" s="123">
        <f t="shared" si="87"/>
        <v>5</v>
      </c>
      <c r="J41" s="92">
        <f t="shared" si="4"/>
        <v>1</v>
      </c>
      <c r="K41" s="92">
        <f t="shared" si="5"/>
        <v>1</v>
      </c>
      <c r="L41" s="92">
        <f t="shared" si="6"/>
        <v>5</v>
      </c>
      <c r="M41" s="92" t="e">
        <f t="shared" si="50"/>
        <v>#REF!</v>
      </c>
      <c r="N41" s="92">
        <f t="shared" ref="N41:O41" si="88">+G227</f>
        <v>0</v>
      </c>
      <c r="O41" s="92">
        <f t="shared" si="88"/>
        <v>0</v>
      </c>
      <c r="P41" s="92">
        <f t="shared" si="52"/>
        <v>4</v>
      </c>
      <c r="Q41" s="92">
        <f t="shared" si="83"/>
        <v>14</v>
      </c>
      <c r="R41" s="92">
        <f t="shared" si="84"/>
        <v>1</v>
      </c>
      <c r="S41" s="93" t="e">
        <f t="shared" si="10"/>
        <v>#REF!</v>
      </c>
      <c r="U41" s="193"/>
      <c r="V41" s="188"/>
      <c r="W41" s="188"/>
    </row>
    <row r="42" spans="1:23" s="91" customFormat="1" ht="18.75" customHeight="1" x14ac:dyDescent="0.35">
      <c r="A42" s="243"/>
      <c r="B42" s="102" t="s">
        <v>39</v>
      </c>
      <c r="C42" s="123">
        <f t="shared" ref="C42:I42" si="89">+C105+C165</f>
        <v>4</v>
      </c>
      <c r="D42" s="123">
        <f t="shared" si="89"/>
        <v>6</v>
      </c>
      <c r="E42" s="123">
        <f t="shared" si="89"/>
        <v>8</v>
      </c>
      <c r="F42" s="123">
        <f t="shared" si="89"/>
        <v>7</v>
      </c>
      <c r="G42" s="123">
        <f t="shared" si="89"/>
        <v>8</v>
      </c>
      <c r="H42" s="123">
        <f t="shared" si="89"/>
        <v>4</v>
      </c>
      <c r="I42" s="123">
        <f t="shared" si="89"/>
        <v>0</v>
      </c>
      <c r="J42" s="92">
        <f t="shared" si="4"/>
        <v>4</v>
      </c>
      <c r="K42" s="92">
        <f t="shared" si="5"/>
        <v>7</v>
      </c>
      <c r="L42" s="92">
        <f t="shared" si="6"/>
        <v>7</v>
      </c>
      <c r="M42" s="92" t="e">
        <f t="shared" si="50"/>
        <v>#REF!</v>
      </c>
      <c r="N42" s="92">
        <f t="shared" ref="N42:O42" si="90">+G228</f>
        <v>1</v>
      </c>
      <c r="O42" s="92">
        <f t="shared" si="90"/>
        <v>0</v>
      </c>
      <c r="P42" s="92">
        <f t="shared" si="52"/>
        <v>0</v>
      </c>
      <c r="Q42" s="92">
        <f t="shared" si="83"/>
        <v>12</v>
      </c>
      <c r="R42" s="92">
        <f t="shared" si="84"/>
        <v>8</v>
      </c>
      <c r="S42" s="93" t="e">
        <f t="shared" si="10"/>
        <v>#REF!</v>
      </c>
      <c r="U42" s="193"/>
      <c r="V42" s="188"/>
      <c r="W42" s="188"/>
    </row>
    <row r="43" spans="1:23" s="91" customFormat="1" ht="32.25" customHeight="1" x14ac:dyDescent="0.35">
      <c r="A43" s="100">
        <v>25</v>
      </c>
      <c r="B43" s="101" t="s">
        <v>40</v>
      </c>
      <c r="C43" s="120">
        <f t="shared" ref="C43:I43" si="91">+C106+C166</f>
        <v>0</v>
      </c>
      <c r="D43" s="120">
        <f t="shared" si="91"/>
        <v>6</v>
      </c>
      <c r="E43" s="120">
        <f t="shared" si="91"/>
        <v>4</v>
      </c>
      <c r="F43" s="120">
        <f t="shared" si="91"/>
        <v>13</v>
      </c>
      <c r="G43" s="120">
        <f t="shared" si="91"/>
        <v>23</v>
      </c>
      <c r="H43" s="120">
        <f t="shared" si="91"/>
        <v>5</v>
      </c>
      <c r="I43" s="120">
        <f t="shared" si="91"/>
        <v>8</v>
      </c>
      <c r="J43" s="92">
        <f t="shared" si="4"/>
        <v>2</v>
      </c>
      <c r="K43" s="92">
        <f t="shared" si="5"/>
        <v>16</v>
      </c>
      <c r="L43" s="92">
        <f t="shared" si="6"/>
        <v>10</v>
      </c>
      <c r="M43" s="92" t="e">
        <f t="shared" si="50"/>
        <v>#REF!</v>
      </c>
      <c r="N43" s="92">
        <f t="shared" ref="N43:O43" si="92">+G229</f>
        <v>2</v>
      </c>
      <c r="O43" s="92">
        <f t="shared" si="92"/>
        <v>0</v>
      </c>
      <c r="P43" s="92">
        <f t="shared" si="52"/>
        <v>1</v>
      </c>
      <c r="Q43" s="92">
        <f t="shared" si="83"/>
        <v>21</v>
      </c>
      <c r="R43" s="92">
        <f t="shared" si="84"/>
        <v>5</v>
      </c>
      <c r="S43" s="93" t="e">
        <f t="shared" si="10"/>
        <v>#REF!</v>
      </c>
      <c r="U43" s="193"/>
      <c r="V43" s="188"/>
      <c r="W43" s="188"/>
    </row>
    <row r="44" spans="1:23" s="91" customFormat="1" ht="24" customHeight="1" x14ac:dyDescent="0.35">
      <c r="A44" s="100">
        <v>26</v>
      </c>
      <c r="B44" s="101" t="s">
        <v>41</v>
      </c>
      <c r="C44" s="120">
        <f t="shared" ref="C44:I44" si="93">+C107+C167</f>
        <v>21</v>
      </c>
      <c r="D44" s="120">
        <f t="shared" si="93"/>
        <v>24</v>
      </c>
      <c r="E44" s="120">
        <f t="shared" si="93"/>
        <v>33</v>
      </c>
      <c r="F44" s="120">
        <f t="shared" si="93"/>
        <v>40</v>
      </c>
      <c r="G44" s="120">
        <f t="shared" si="93"/>
        <v>11</v>
      </c>
      <c r="H44" s="120">
        <f t="shared" si="93"/>
        <v>8</v>
      </c>
      <c r="I44" s="120">
        <f t="shared" si="93"/>
        <v>32</v>
      </c>
      <c r="J44" s="92">
        <f t="shared" si="4"/>
        <v>12</v>
      </c>
      <c r="K44" s="92">
        <f t="shared" si="5"/>
        <v>22</v>
      </c>
      <c r="L44" s="92">
        <f t="shared" si="6"/>
        <v>20</v>
      </c>
      <c r="M44" s="92" t="e">
        <f t="shared" si="50"/>
        <v>#REF!</v>
      </c>
      <c r="N44" s="92">
        <f t="shared" ref="N44:O44" si="94">+G230</f>
        <v>3</v>
      </c>
      <c r="O44" s="92">
        <f t="shared" si="94"/>
        <v>2</v>
      </c>
      <c r="P44" s="92">
        <f t="shared" si="52"/>
        <v>15</v>
      </c>
      <c r="Q44" s="92">
        <f t="shared" si="83"/>
        <v>17</v>
      </c>
      <c r="R44" s="92">
        <f t="shared" si="84"/>
        <v>8</v>
      </c>
      <c r="S44" s="93" t="e">
        <f t="shared" si="10"/>
        <v>#REF!</v>
      </c>
      <c r="U44" s="193"/>
      <c r="V44" s="188"/>
      <c r="W44" s="188"/>
    </row>
    <row r="45" spans="1:23" s="91" customFormat="1" ht="32.25" customHeight="1" x14ac:dyDescent="0.35">
      <c r="A45" s="100">
        <v>27</v>
      </c>
      <c r="B45" s="101" t="s">
        <v>42</v>
      </c>
      <c r="C45" s="120">
        <f t="shared" ref="C45:I45" si="95">+C108+C168</f>
        <v>161</v>
      </c>
      <c r="D45" s="120">
        <f t="shared" si="95"/>
        <v>154</v>
      </c>
      <c r="E45" s="120">
        <f t="shared" si="95"/>
        <v>193</v>
      </c>
      <c r="F45" s="120">
        <f t="shared" si="95"/>
        <v>129</v>
      </c>
      <c r="G45" s="120">
        <f t="shared" si="95"/>
        <v>35</v>
      </c>
      <c r="H45" s="120">
        <f t="shared" si="95"/>
        <v>50</v>
      </c>
      <c r="I45" s="120">
        <f t="shared" si="95"/>
        <v>243</v>
      </c>
      <c r="J45" s="92">
        <f t="shared" si="4"/>
        <v>34</v>
      </c>
      <c r="K45" s="92">
        <f t="shared" si="5"/>
        <v>48</v>
      </c>
      <c r="L45" s="92">
        <f t="shared" si="6"/>
        <v>54</v>
      </c>
      <c r="M45" s="92" t="e">
        <f t="shared" si="50"/>
        <v>#REF!</v>
      </c>
      <c r="N45" s="92">
        <f t="shared" ref="N45:O45" si="96">+G231</f>
        <v>15</v>
      </c>
      <c r="O45" s="92">
        <f t="shared" si="96"/>
        <v>20</v>
      </c>
      <c r="P45" s="92">
        <f t="shared" si="52"/>
        <v>223</v>
      </c>
      <c r="Q45" s="92">
        <f t="shared" si="83"/>
        <v>255</v>
      </c>
      <c r="R45" s="92">
        <f t="shared" si="84"/>
        <v>168</v>
      </c>
      <c r="S45" s="93" t="e">
        <f t="shared" si="10"/>
        <v>#REF!</v>
      </c>
      <c r="U45" s="193"/>
      <c r="V45" s="188"/>
      <c r="W45" s="188"/>
    </row>
    <row r="46" spans="1:23" s="91" customFormat="1" ht="47.25" x14ac:dyDescent="0.35">
      <c r="A46" s="243">
        <v>28</v>
      </c>
      <c r="B46" s="101" t="s">
        <v>101</v>
      </c>
      <c r="C46" s="120">
        <f t="shared" ref="C46:I46" si="97">+C109+C169</f>
        <v>500</v>
      </c>
      <c r="D46" s="120">
        <f t="shared" si="97"/>
        <v>717</v>
      </c>
      <c r="E46" s="120">
        <f t="shared" si="97"/>
        <v>112</v>
      </c>
      <c r="F46" s="120">
        <f t="shared" si="97"/>
        <v>245</v>
      </c>
      <c r="G46" s="120" t="e">
        <f t="shared" si="97"/>
        <v>#REF!</v>
      </c>
      <c r="H46" s="120">
        <f t="shared" si="97"/>
        <v>110</v>
      </c>
      <c r="I46" s="120">
        <f t="shared" si="97"/>
        <v>204</v>
      </c>
      <c r="J46" s="92">
        <f t="shared" si="4"/>
        <v>99</v>
      </c>
      <c r="K46" s="92">
        <f t="shared" si="5"/>
        <v>1611</v>
      </c>
      <c r="L46" s="92">
        <f t="shared" si="6"/>
        <v>634</v>
      </c>
      <c r="M46" s="92" t="e">
        <f t="shared" si="50"/>
        <v>#REF!</v>
      </c>
      <c r="N46" s="92">
        <f t="shared" ref="N46:O46" si="98">+G232</f>
        <v>532</v>
      </c>
      <c r="O46" s="92">
        <f t="shared" si="98"/>
        <v>455</v>
      </c>
      <c r="P46" s="92">
        <f t="shared" si="52"/>
        <v>449</v>
      </c>
      <c r="Q46" s="92">
        <f t="shared" si="83"/>
        <v>353</v>
      </c>
      <c r="R46" s="92">
        <f t="shared" si="84"/>
        <v>292</v>
      </c>
      <c r="S46" s="93" t="e">
        <f t="shared" si="10"/>
        <v>#REF!</v>
      </c>
      <c r="U46" s="193"/>
      <c r="V46" s="188"/>
      <c r="W46" s="188"/>
    </row>
    <row r="47" spans="1:23" s="91" customFormat="1" ht="26.25" customHeight="1" x14ac:dyDescent="0.35">
      <c r="A47" s="243"/>
      <c r="B47" s="102" t="s">
        <v>44</v>
      </c>
      <c r="C47" s="123">
        <f t="shared" ref="C47:I47" si="99">+C110+C170</f>
        <v>65</v>
      </c>
      <c r="D47" s="123">
        <f t="shared" si="99"/>
        <v>22</v>
      </c>
      <c r="E47" s="123">
        <f t="shared" si="99"/>
        <v>22</v>
      </c>
      <c r="F47" s="123">
        <f t="shared" si="99"/>
        <v>39</v>
      </c>
      <c r="G47" s="123">
        <f t="shared" si="99"/>
        <v>165</v>
      </c>
      <c r="H47" s="123">
        <f t="shared" si="99"/>
        <v>27</v>
      </c>
      <c r="I47" s="123">
        <f t="shared" si="99"/>
        <v>15</v>
      </c>
      <c r="J47" s="144">
        <f t="shared" si="4"/>
        <v>19</v>
      </c>
      <c r="K47" s="144">
        <f t="shared" si="5"/>
        <v>8</v>
      </c>
      <c r="L47" s="144">
        <f t="shared" si="6"/>
        <v>80</v>
      </c>
      <c r="M47" s="144" t="e">
        <f t="shared" si="50"/>
        <v>#REF!</v>
      </c>
      <c r="N47" s="144">
        <f t="shared" ref="N47:O47" si="100">+G233</f>
        <v>17</v>
      </c>
      <c r="O47" s="144">
        <f t="shared" si="100"/>
        <v>23</v>
      </c>
      <c r="P47" s="144">
        <f t="shared" si="52"/>
        <v>0</v>
      </c>
      <c r="Q47" s="144">
        <f t="shared" si="83"/>
        <v>22</v>
      </c>
      <c r="R47" s="144">
        <f t="shared" si="84"/>
        <v>12</v>
      </c>
      <c r="S47" s="93" t="e">
        <f t="shared" si="10"/>
        <v>#REF!</v>
      </c>
      <c r="U47" s="193"/>
      <c r="V47" s="188"/>
      <c r="W47" s="188"/>
    </row>
    <row r="48" spans="1:23" s="91" customFormat="1" ht="26.25" customHeight="1" x14ac:dyDescent="0.35">
      <c r="A48" s="243"/>
      <c r="B48" s="102" t="s">
        <v>45</v>
      </c>
      <c r="C48" s="123">
        <f t="shared" ref="C48:I48" si="101">+C111+C171</f>
        <v>2</v>
      </c>
      <c r="D48" s="123">
        <f t="shared" si="101"/>
        <v>0</v>
      </c>
      <c r="E48" s="123">
        <f t="shared" si="101"/>
        <v>0</v>
      </c>
      <c r="F48" s="123">
        <f t="shared" si="101"/>
        <v>0</v>
      </c>
      <c r="G48" s="123">
        <f t="shared" si="101"/>
        <v>0</v>
      </c>
      <c r="H48" s="123">
        <f t="shared" si="101"/>
        <v>0</v>
      </c>
      <c r="I48" s="123">
        <f t="shared" si="101"/>
        <v>0</v>
      </c>
      <c r="J48" s="144">
        <f t="shared" si="4"/>
        <v>2</v>
      </c>
      <c r="K48" s="144">
        <f t="shared" si="5"/>
        <v>2</v>
      </c>
      <c r="L48" s="144">
        <f t="shared" si="6"/>
        <v>1</v>
      </c>
      <c r="M48" s="144" t="e">
        <f t="shared" si="50"/>
        <v>#REF!</v>
      </c>
      <c r="N48" s="144">
        <f t="shared" ref="N48:O48" si="102">+G234</f>
        <v>0</v>
      </c>
      <c r="O48" s="144">
        <f t="shared" si="102"/>
        <v>0</v>
      </c>
      <c r="P48" s="144">
        <f t="shared" si="52"/>
        <v>0</v>
      </c>
      <c r="Q48" s="144">
        <f t="shared" si="83"/>
        <v>0</v>
      </c>
      <c r="R48" s="144">
        <f t="shared" si="84"/>
        <v>0</v>
      </c>
      <c r="S48" s="93" t="e">
        <f t="shared" si="10"/>
        <v>#REF!</v>
      </c>
      <c r="U48" s="193"/>
      <c r="V48" s="188"/>
      <c r="W48" s="188"/>
    </row>
    <row r="49" spans="1:23" s="91" customFormat="1" ht="26.25" customHeight="1" x14ac:dyDescent="0.35">
      <c r="A49" s="243"/>
      <c r="B49" s="102" t="s">
        <v>46</v>
      </c>
      <c r="C49" s="123">
        <f t="shared" ref="C49:I49" si="103">+C112+C172</f>
        <v>0</v>
      </c>
      <c r="D49" s="123">
        <f t="shared" si="103"/>
        <v>0</v>
      </c>
      <c r="E49" s="123">
        <f t="shared" si="103"/>
        <v>0</v>
      </c>
      <c r="F49" s="123">
        <f t="shared" si="103"/>
        <v>0</v>
      </c>
      <c r="G49" s="123">
        <f t="shared" si="103"/>
        <v>0</v>
      </c>
      <c r="H49" s="123">
        <f t="shared" si="103"/>
        <v>0</v>
      </c>
      <c r="I49" s="123">
        <f t="shared" si="103"/>
        <v>0</v>
      </c>
      <c r="J49" s="144">
        <f t="shared" si="4"/>
        <v>0</v>
      </c>
      <c r="K49" s="144">
        <f t="shared" si="5"/>
        <v>1</v>
      </c>
      <c r="L49" s="144">
        <f t="shared" si="6"/>
        <v>1</v>
      </c>
      <c r="M49" s="144" t="e">
        <f t="shared" si="50"/>
        <v>#REF!</v>
      </c>
      <c r="N49" s="144">
        <f t="shared" ref="N49:O49" si="104">+G235</f>
        <v>1</v>
      </c>
      <c r="O49" s="144">
        <f t="shared" si="104"/>
        <v>0</v>
      </c>
      <c r="P49" s="144">
        <f t="shared" si="52"/>
        <v>0</v>
      </c>
      <c r="Q49" s="144">
        <f t="shared" si="83"/>
        <v>0</v>
      </c>
      <c r="R49" s="144">
        <f t="shared" si="84"/>
        <v>0</v>
      </c>
      <c r="S49" s="93" t="e">
        <f t="shared" si="10"/>
        <v>#REF!</v>
      </c>
      <c r="U49" s="193"/>
      <c r="V49" s="188"/>
      <c r="W49" s="188"/>
    </row>
    <row r="50" spans="1:23" s="91" customFormat="1" ht="26.25" customHeight="1" x14ac:dyDescent="0.35">
      <c r="A50" s="243"/>
      <c r="B50" s="102" t="s">
        <v>47</v>
      </c>
      <c r="C50" s="123">
        <f t="shared" ref="C50:I50" si="105">+C113+C173</f>
        <v>2</v>
      </c>
      <c r="D50" s="123">
        <f t="shared" si="105"/>
        <v>4</v>
      </c>
      <c r="E50" s="123">
        <f t="shared" si="105"/>
        <v>0</v>
      </c>
      <c r="F50" s="123">
        <f t="shared" si="105"/>
        <v>7</v>
      </c>
      <c r="G50" s="123">
        <f t="shared" si="105"/>
        <v>3</v>
      </c>
      <c r="H50" s="123">
        <f t="shared" si="105"/>
        <v>0</v>
      </c>
      <c r="I50" s="123">
        <f t="shared" si="105"/>
        <v>0</v>
      </c>
      <c r="J50" s="144">
        <f t="shared" si="4"/>
        <v>2</v>
      </c>
      <c r="K50" s="144">
        <f t="shared" si="5"/>
        <v>1</v>
      </c>
      <c r="L50" s="144">
        <f t="shared" si="6"/>
        <v>3</v>
      </c>
      <c r="M50" s="144" t="e">
        <f t="shared" si="50"/>
        <v>#REF!</v>
      </c>
      <c r="N50" s="144">
        <f t="shared" ref="N50:O50" si="106">+G236</f>
        <v>8</v>
      </c>
      <c r="O50" s="144">
        <f t="shared" si="106"/>
        <v>1</v>
      </c>
      <c r="P50" s="144">
        <f t="shared" si="52"/>
        <v>0</v>
      </c>
      <c r="Q50" s="144">
        <f t="shared" si="83"/>
        <v>3</v>
      </c>
      <c r="R50" s="144">
        <f t="shared" si="84"/>
        <v>0</v>
      </c>
      <c r="S50" s="93" t="e">
        <f t="shared" si="10"/>
        <v>#REF!</v>
      </c>
      <c r="U50" s="193"/>
      <c r="V50" s="188"/>
      <c r="W50" s="188"/>
    </row>
    <row r="51" spans="1:23" s="91" customFormat="1" ht="26.25" customHeight="1" x14ac:dyDescent="0.35">
      <c r="A51" s="243"/>
      <c r="B51" s="102" t="s">
        <v>48</v>
      </c>
      <c r="C51" s="123">
        <f t="shared" ref="C51:I51" si="107">+C114+C174</f>
        <v>11</v>
      </c>
      <c r="D51" s="123">
        <f t="shared" si="107"/>
        <v>23</v>
      </c>
      <c r="E51" s="123">
        <f t="shared" si="107"/>
        <v>7</v>
      </c>
      <c r="F51" s="123">
        <f t="shared" si="107"/>
        <v>1</v>
      </c>
      <c r="G51" s="123">
        <f t="shared" si="107"/>
        <v>17</v>
      </c>
      <c r="H51" s="123">
        <f t="shared" si="107"/>
        <v>8</v>
      </c>
      <c r="I51" s="123">
        <f t="shared" si="107"/>
        <v>17</v>
      </c>
      <c r="J51" s="144">
        <f t="shared" si="4"/>
        <v>1</v>
      </c>
      <c r="K51" s="144">
        <f t="shared" si="5"/>
        <v>6</v>
      </c>
      <c r="L51" s="144">
        <f t="shared" si="6"/>
        <v>15</v>
      </c>
      <c r="M51" s="144" t="e">
        <f t="shared" si="50"/>
        <v>#REF!</v>
      </c>
      <c r="N51" s="144">
        <f t="shared" ref="N51:O51" si="108">+G237</f>
        <v>1</v>
      </c>
      <c r="O51" s="144">
        <f t="shared" si="108"/>
        <v>7</v>
      </c>
      <c r="P51" s="144">
        <f t="shared" si="52"/>
        <v>16</v>
      </c>
      <c r="Q51" s="144">
        <f t="shared" si="83"/>
        <v>36</v>
      </c>
      <c r="R51" s="144">
        <f t="shared" si="84"/>
        <v>11</v>
      </c>
      <c r="S51" s="93" t="e">
        <f t="shared" si="10"/>
        <v>#REF!</v>
      </c>
      <c r="U51" s="193"/>
      <c r="V51" s="188"/>
      <c r="W51" s="188"/>
    </row>
    <row r="52" spans="1:23" s="91" customFormat="1" ht="26.25" customHeight="1" x14ac:dyDescent="0.35">
      <c r="A52" s="243"/>
      <c r="B52" s="102" t="s">
        <v>49</v>
      </c>
      <c r="C52" s="123">
        <f t="shared" ref="C52:I52" si="109">+C115+C175</f>
        <v>0</v>
      </c>
      <c r="D52" s="123">
        <f t="shared" si="109"/>
        <v>2</v>
      </c>
      <c r="E52" s="123">
        <f t="shared" si="109"/>
        <v>1</v>
      </c>
      <c r="F52" s="123">
        <f t="shared" si="109"/>
        <v>0</v>
      </c>
      <c r="G52" s="123" t="e">
        <f t="shared" si="109"/>
        <v>#REF!</v>
      </c>
      <c r="H52" s="123">
        <f t="shared" si="109"/>
        <v>2</v>
      </c>
      <c r="I52" s="123">
        <f t="shared" si="109"/>
        <v>0</v>
      </c>
      <c r="J52" s="144">
        <f t="shared" si="4"/>
        <v>0</v>
      </c>
      <c r="K52" s="144">
        <f t="shared" si="5"/>
        <v>1</v>
      </c>
      <c r="L52" s="144">
        <f t="shared" si="6"/>
        <v>1</v>
      </c>
      <c r="M52" s="144" t="e">
        <f t="shared" si="50"/>
        <v>#REF!</v>
      </c>
      <c r="N52" s="144">
        <f t="shared" ref="N52:O52" si="110">+G238</f>
        <v>11</v>
      </c>
      <c r="O52" s="144">
        <f t="shared" si="110"/>
        <v>0</v>
      </c>
      <c r="P52" s="144">
        <f t="shared" si="52"/>
        <v>38</v>
      </c>
      <c r="Q52" s="144">
        <f t="shared" si="83"/>
        <v>3</v>
      </c>
      <c r="R52" s="144">
        <f t="shared" si="84"/>
        <v>3</v>
      </c>
      <c r="S52" s="93" t="e">
        <f t="shared" si="10"/>
        <v>#REF!</v>
      </c>
      <c r="U52" s="193"/>
      <c r="V52" s="188"/>
      <c r="W52" s="188"/>
    </row>
    <row r="53" spans="1:23" s="91" customFormat="1" ht="26.25" customHeight="1" x14ac:dyDescent="0.35">
      <c r="A53" s="243"/>
      <c r="B53" s="102" t="s">
        <v>50</v>
      </c>
      <c r="C53" s="123">
        <f t="shared" ref="C53:I53" si="111">+C116+C176</f>
        <v>163</v>
      </c>
      <c r="D53" s="123">
        <f t="shared" si="111"/>
        <v>353</v>
      </c>
      <c r="E53" s="123">
        <f t="shared" si="111"/>
        <v>63</v>
      </c>
      <c r="F53" s="123">
        <f t="shared" si="111"/>
        <v>128</v>
      </c>
      <c r="G53" s="123">
        <f t="shared" si="111"/>
        <v>125</v>
      </c>
      <c r="H53" s="123">
        <f t="shared" si="111"/>
        <v>72</v>
      </c>
      <c r="I53" s="123">
        <f t="shared" si="111"/>
        <v>125</v>
      </c>
      <c r="J53" s="144">
        <f t="shared" si="4"/>
        <v>62</v>
      </c>
      <c r="K53" s="144">
        <f t="shared" si="5"/>
        <v>19</v>
      </c>
      <c r="L53" s="144">
        <f t="shared" si="6"/>
        <v>66</v>
      </c>
      <c r="M53" s="144" t="e">
        <f t="shared" si="50"/>
        <v>#REF!</v>
      </c>
      <c r="N53" s="144">
        <f t="shared" ref="N53:O53" si="112">+G239</f>
        <v>44</v>
      </c>
      <c r="O53" s="144">
        <f t="shared" si="112"/>
        <v>32</v>
      </c>
      <c r="P53" s="144">
        <f t="shared" si="52"/>
        <v>52</v>
      </c>
      <c r="Q53" s="144">
        <f t="shared" si="83"/>
        <v>205</v>
      </c>
      <c r="R53" s="144">
        <f t="shared" si="84"/>
        <v>46</v>
      </c>
      <c r="S53" s="93" t="e">
        <f t="shared" si="10"/>
        <v>#REF!</v>
      </c>
      <c r="U53" s="193"/>
      <c r="V53" s="188"/>
      <c r="W53" s="188"/>
    </row>
    <row r="54" spans="1:23" s="91" customFormat="1" ht="26.25" customHeight="1" x14ac:dyDescent="0.35">
      <c r="A54" s="243"/>
      <c r="B54" s="102" t="s">
        <v>51</v>
      </c>
      <c r="C54" s="123">
        <f t="shared" ref="C54:I54" si="113">+C117+C177</f>
        <v>257</v>
      </c>
      <c r="D54" s="123">
        <f t="shared" si="113"/>
        <v>313</v>
      </c>
      <c r="E54" s="123">
        <f t="shared" si="113"/>
        <v>19</v>
      </c>
      <c r="F54" s="123">
        <f t="shared" si="113"/>
        <v>70</v>
      </c>
      <c r="G54" s="123">
        <f t="shared" si="113"/>
        <v>31</v>
      </c>
      <c r="H54" s="123">
        <f t="shared" si="113"/>
        <v>1</v>
      </c>
      <c r="I54" s="123">
        <f t="shared" si="113"/>
        <v>47</v>
      </c>
      <c r="J54" s="144">
        <f t="shared" si="4"/>
        <v>13</v>
      </c>
      <c r="K54" s="144">
        <f t="shared" si="5"/>
        <v>1573</v>
      </c>
      <c r="L54" s="144">
        <f t="shared" si="6"/>
        <v>467</v>
      </c>
      <c r="M54" s="144" t="e">
        <f t="shared" si="50"/>
        <v>#REF!</v>
      </c>
      <c r="N54" s="144">
        <f t="shared" ref="N54:O54" si="114">+G240</f>
        <v>448</v>
      </c>
      <c r="O54" s="144">
        <f t="shared" si="114"/>
        <v>392</v>
      </c>
      <c r="P54" s="144">
        <f t="shared" si="52"/>
        <v>343</v>
      </c>
      <c r="Q54" s="144">
        <f t="shared" si="83"/>
        <v>66</v>
      </c>
      <c r="R54" s="144">
        <f t="shared" si="84"/>
        <v>220</v>
      </c>
      <c r="S54" s="93" t="e">
        <f t="shared" si="10"/>
        <v>#REF!</v>
      </c>
      <c r="U54" s="193"/>
      <c r="V54" s="188"/>
      <c r="W54" s="188"/>
    </row>
    <row r="55" spans="1:23" s="91" customFormat="1" ht="29.25" customHeight="1" x14ac:dyDescent="0.35">
      <c r="A55" s="243"/>
      <c r="B55" s="102" t="s">
        <v>52</v>
      </c>
      <c r="C55" s="123" t="e">
        <f t="shared" ref="C55:I55" si="115">+C118+C178</f>
        <v>#REF!</v>
      </c>
      <c r="D55" s="123" t="e">
        <f t="shared" si="115"/>
        <v>#REF!</v>
      </c>
      <c r="E55" s="123" t="e">
        <f t="shared" si="115"/>
        <v>#REF!</v>
      </c>
      <c r="F55" s="123" t="e">
        <f t="shared" si="115"/>
        <v>#REF!</v>
      </c>
      <c r="G55" s="123" t="e">
        <f t="shared" si="115"/>
        <v>#REF!</v>
      </c>
      <c r="H55" s="123" t="e">
        <f t="shared" si="115"/>
        <v>#REF!</v>
      </c>
      <c r="I55" s="123" t="e">
        <f t="shared" si="115"/>
        <v>#REF!</v>
      </c>
      <c r="J55" s="144" t="e">
        <f t="shared" si="4"/>
        <v>#REF!</v>
      </c>
      <c r="K55" s="144" t="e">
        <f t="shared" si="5"/>
        <v>#REF!</v>
      </c>
      <c r="L55" s="144" t="e">
        <f t="shared" si="6"/>
        <v>#REF!</v>
      </c>
      <c r="M55" s="144" t="e">
        <f t="shared" si="50"/>
        <v>#REF!</v>
      </c>
      <c r="N55" s="144" t="e">
        <f t="shared" ref="N55:O55" si="116">+G241</f>
        <v>#REF!</v>
      </c>
      <c r="O55" s="144" t="e">
        <f t="shared" si="116"/>
        <v>#REF!</v>
      </c>
      <c r="P55" s="144" t="e">
        <f t="shared" si="52"/>
        <v>#REF!</v>
      </c>
      <c r="Q55" s="144" t="e">
        <f t="shared" si="83"/>
        <v>#REF!</v>
      </c>
      <c r="R55" s="144" t="e">
        <f t="shared" si="84"/>
        <v>#REF!</v>
      </c>
      <c r="S55" s="93" t="e">
        <f t="shared" si="10"/>
        <v>#REF!</v>
      </c>
      <c r="U55" s="193"/>
      <c r="V55" s="188"/>
      <c r="W55" s="188"/>
    </row>
    <row r="56" spans="1:23" s="91" customFormat="1" ht="63" x14ac:dyDescent="0.35">
      <c r="A56" s="100">
        <v>29</v>
      </c>
      <c r="B56" s="101" t="s">
        <v>102</v>
      </c>
      <c r="C56" s="122"/>
      <c r="D56" s="122"/>
      <c r="E56" s="122"/>
      <c r="F56" s="122"/>
      <c r="G56" s="122"/>
      <c r="H56" s="122"/>
      <c r="I56" s="122"/>
      <c r="J56" s="92">
        <f t="shared" si="4"/>
        <v>2</v>
      </c>
      <c r="K56" s="92">
        <f t="shared" si="5"/>
        <v>16</v>
      </c>
      <c r="L56" s="92">
        <f t="shared" si="6"/>
        <v>5</v>
      </c>
      <c r="M56" s="92" t="e">
        <f>+F242</f>
        <v>#REF!</v>
      </c>
      <c r="N56" s="92">
        <f t="shared" ref="N56:O56" si="117">+G242</f>
        <v>8</v>
      </c>
      <c r="O56" s="92">
        <f t="shared" si="117"/>
        <v>9</v>
      </c>
      <c r="P56" s="92">
        <f>+I242</f>
        <v>3</v>
      </c>
      <c r="Q56" s="92">
        <f t="shared" ref="Q56:R56" si="118">+J242</f>
        <v>1</v>
      </c>
      <c r="R56" s="92">
        <f t="shared" si="118"/>
        <v>0</v>
      </c>
      <c r="S56" s="93" t="e">
        <f>SUM(C56:R56)</f>
        <v>#REF!</v>
      </c>
      <c r="U56" s="193"/>
      <c r="V56" s="188"/>
      <c r="W56" s="188"/>
    </row>
    <row r="57" spans="1:23" s="91" customFormat="1" ht="29.25" customHeight="1" x14ac:dyDescent="0.35">
      <c r="A57" s="100">
        <v>30</v>
      </c>
      <c r="B57" s="101" t="s">
        <v>103</v>
      </c>
      <c r="C57" s="122"/>
      <c r="D57" s="122"/>
      <c r="E57" s="122"/>
      <c r="F57" s="122"/>
      <c r="G57" s="122"/>
      <c r="H57" s="122"/>
      <c r="I57" s="122"/>
      <c r="J57" s="92">
        <f t="shared" si="4"/>
        <v>94</v>
      </c>
      <c r="K57" s="92">
        <f t="shared" si="5"/>
        <v>104</v>
      </c>
      <c r="L57" s="92">
        <f t="shared" si="6"/>
        <v>135</v>
      </c>
      <c r="M57" s="92" t="e">
        <f>+F243</f>
        <v>#REF!</v>
      </c>
      <c r="N57" s="92">
        <f t="shared" ref="N57:O57" si="119">+G243</f>
        <v>34</v>
      </c>
      <c r="O57" s="92">
        <f t="shared" si="119"/>
        <v>44</v>
      </c>
      <c r="P57" s="92">
        <f>+I243</f>
        <v>25</v>
      </c>
      <c r="Q57" s="92">
        <f t="shared" ref="Q57:R57" si="120">+J243</f>
        <v>59</v>
      </c>
      <c r="R57" s="92">
        <f t="shared" si="120"/>
        <v>8</v>
      </c>
      <c r="S57" s="93" t="e">
        <f t="shared" si="10"/>
        <v>#REF!</v>
      </c>
      <c r="U57" s="193"/>
      <c r="V57" s="188"/>
      <c r="W57" s="188"/>
    </row>
    <row r="58" spans="1:23" s="91" customFormat="1" ht="31.5" x14ac:dyDescent="0.35">
      <c r="A58" s="100">
        <v>31</v>
      </c>
      <c r="B58" s="101" t="s">
        <v>53</v>
      </c>
      <c r="C58" s="92">
        <f>+C119+C179</f>
        <v>494</v>
      </c>
      <c r="D58" s="92">
        <f t="shared" ref="D58:I58" si="121">+D119+D179</f>
        <v>1675</v>
      </c>
      <c r="E58" s="92">
        <f t="shared" si="121"/>
        <v>442</v>
      </c>
      <c r="F58" s="92">
        <f t="shared" si="121"/>
        <v>400</v>
      </c>
      <c r="G58" s="92">
        <f t="shared" si="121"/>
        <v>374</v>
      </c>
      <c r="H58" s="92">
        <f t="shared" si="121"/>
        <v>244</v>
      </c>
      <c r="I58" s="92">
        <f t="shared" si="121"/>
        <v>823</v>
      </c>
      <c r="J58" s="92">
        <f t="shared" si="4"/>
        <v>583</v>
      </c>
      <c r="K58" s="92">
        <f t="shared" si="5"/>
        <v>1265</v>
      </c>
      <c r="L58" s="92">
        <f t="shared" si="6"/>
        <v>136</v>
      </c>
      <c r="M58" s="92" t="e">
        <f>+M119+M179+F244</f>
        <v>#REF!</v>
      </c>
      <c r="N58" s="92">
        <f t="shared" ref="N58:O58" si="122">+G244</f>
        <v>846</v>
      </c>
      <c r="O58" s="92">
        <f t="shared" si="122"/>
        <v>825</v>
      </c>
      <c r="P58" s="92">
        <f>+J119+J179+I244</f>
        <v>0</v>
      </c>
      <c r="Q58" s="92">
        <f t="shared" ref="Q58:R65" si="123">+K119+K179+J244</f>
        <v>1244</v>
      </c>
      <c r="R58" s="92">
        <f t="shared" si="123"/>
        <v>0</v>
      </c>
      <c r="S58" s="93" t="e">
        <f t="shared" si="10"/>
        <v>#REF!</v>
      </c>
      <c r="U58" s="193"/>
      <c r="V58" s="188"/>
      <c r="W58" s="188"/>
    </row>
    <row r="59" spans="1:23" s="91" customFormat="1" ht="31.5" x14ac:dyDescent="0.35">
      <c r="A59" s="243">
        <v>32</v>
      </c>
      <c r="B59" s="101" t="s">
        <v>94</v>
      </c>
      <c r="C59" s="92">
        <f t="shared" ref="C59:I59" si="124">+C120+C180</f>
        <v>1801</v>
      </c>
      <c r="D59" s="92">
        <f t="shared" si="124"/>
        <v>2531</v>
      </c>
      <c r="E59" s="92">
        <f t="shared" si="124"/>
        <v>1261</v>
      </c>
      <c r="F59" s="92">
        <f t="shared" si="124"/>
        <v>2223</v>
      </c>
      <c r="G59" s="92">
        <f t="shared" si="124"/>
        <v>1509</v>
      </c>
      <c r="H59" s="92">
        <f t="shared" si="124"/>
        <v>1032</v>
      </c>
      <c r="I59" s="92">
        <f t="shared" si="124"/>
        <v>2021</v>
      </c>
      <c r="J59" s="92">
        <f t="shared" si="4"/>
        <v>7341</v>
      </c>
      <c r="K59" s="92">
        <f t="shared" si="5"/>
        <v>3917</v>
      </c>
      <c r="L59" s="92">
        <f t="shared" si="6"/>
        <v>2607</v>
      </c>
      <c r="M59" s="92" t="e">
        <f t="shared" ref="M59:M65" si="125">+M120+M180+F245</f>
        <v>#REF!</v>
      </c>
      <c r="N59" s="92">
        <f t="shared" ref="N59:O59" si="126">+G245</f>
        <v>1402</v>
      </c>
      <c r="O59" s="92">
        <f t="shared" si="126"/>
        <v>3013</v>
      </c>
      <c r="P59" s="92">
        <f t="shared" ref="P59:P65" si="127">+J120+J180+I245</f>
        <v>1837</v>
      </c>
      <c r="Q59" s="92">
        <f t="shared" si="123"/>
        <v>3182</v>
      </c>
      <c r="R59" s="92">
        <f t="shared" si="123"/>
        <v>3484</v>
      </c>
      <c r="S59" s="93" t="e">
        <f t="shared" si="10"/>
        <v>#REF!</v>
      </c>
      <c r="U59" s="193"/>
      <c r="V59" s="188"/>
      <c r="W59" s="188"/>
    </row>
    <row r="60" spans="1:23" s="94" customFormat="1" ht="31.5" x14ac:dyDescent="0.35">
      <c r="A60" s="243"/>
      <c r="B60" s="102" t="s">
        <v>54</v>
      </c>
      <c r="C60" s="144" t="e">
        <f t="shared" ref="C60:I60" si="128">+C121+C181</f>
        <v>#REF!</v>
      </c>
      <c r="D60" s="144" t="e">
        <f t="shared" si="128"/>
        <v>#REF!</v>
      </c>
      <c r="E60" s="144" t="e">
        <f t="shared" si="128"/>
        <v>#REF!</v>
      </c>
      <c r="F60" s="144" t="e">
        <f t="shared" si="128"/>
        <v>#REF!</v>
      </c>
      <c r="G60" s="144" t="e">
        <f t="shared" si="128"/>
        <v>#REF!</v>
      </c>
      <c r="H60" s="144" t="e">
        <f t="shared" si="128"/>
        <v>#REF!</v>
      </c>
      <c r="I60" s="144" t="e">
        <f t="shared" si="128"/>
        <v>#REF!</v>
      </c>
      <c r="J60" s="103" t="e">
        <f t="shared" si="4"/>
        <v>#REF!</v>
      </c>
      <c r="K60" s="103" t="e">
        <f t="shared" si="5"/>
        <v>#REF!</v>
      </c>
      <c r="L60" s="103" t="e">
        <f t="shared" si="6"/>
        <v>#REF!</v>
      </c>
      <c r="M60" s="103" t="e">
        <f t="shared" si="125"/>
        <v>#REF!</v>
      </c>
      <c r="N60" s="103" t="e">
        <f t="shared" ref="N60:O60" si="129">+G246</f>
        <v>#REF!</v>
      </c>
      <c r="O60" s="95" t="e">
        <f t="shared" si="129"/>
        <v>#REF!</v>
      </c>
      <c r="P60" s="95" t="e">
        <f t="shared" si="127"/>
        <v>#REF!</v>
      </c>
      <c r="Q60" s="95" t="e">
        <f t="shared" si="123"/>
        <v>#REF!</v>
      </c>
      <c r="R60" s="95" t="e">
        <f t="shared" si="123"/>
        <v>#REF!</v>
      </c>
      <c r="S60" s="93" t="e">
        <f t="shared" si="10"/>
        <v>#REF!</v>
      </c>
      <c r="U60" s="193"/>
      <c r="V60" s="189"/>
      <c r="W60" s="189"/>
    </row>
    <row r="61" spans="1:23" ht="31.5" x14ac:dyDescent="0.35">
      <c r="A61" s="243"/>
      <c r="B61" s="102" t="s">
        <v>55</v>
      </c>
      <c r="C61" s="144" t="e">
        <f t="shared" ref="C61:I61" si="130">+C122+C182</f>
        <v>#REF!</v>
      </c>
      <c r="D61" s="144" t="e">
        <f t="shared" si="130"/>
        <v>#REF!</v>
      </c>
      <c r="E61" s="144" t="e">
        <f t="shared" si="130"/>
        <v>#REF!</v>
      </c>
      <c r="F61" s="144" t="e">
        <f t="shared" si="130"/>
        <v>#REF!</v>
      </c>
      <c r="G61" s="144" t="e">
        <f t="shared" si="130"/>
        <v>#REF!</v>
      </c>
      <c r="H61" s="144" t="e">
        <f t="shared" si="130"/>
        <v>#REF!</v>
      </c>
      <c r="I61" s="144" t="e">
        <f t="shared" si="130"/>
        <v>#REF!</v>
      </c>
      <c r="J61" s="86" t="e">
        <f t="shared" si="4"/>
        <v>#REF!</v>
      </c>
      <c r="K61" s="86" t="e">
        <f t="shared" si="5"/>
        <v>#REF!</v>
      </c>
      <c r="L61" s="86" t="e">
        <f t="shared" si="6"/>
        <v>#REF!</v>
      </c>
      <c r="M61" s="86" t="e">
        <f t="shared" si="125"/>
        <v>#REF!</v>
      </c>
      <c r="N61" s="86" t="e">
        <f t="shared" ref="N61:O61" si="131">+G247</f>
        <v>#REF!</v>
      </c>
      <c r="O61" s="85" t="e">
        <f t="shared" si="131"/>
        <v>#REF!</v>
      </c>
      <c r="P61" s="85" t="e">
        <f t="shared" si="127"/>
        <v>#REF!</v>
      </c>
      <c r="Q61" s="85" t="e">
        <f t="shared" si="123"/>
        <v>#REF!</v>
      </c>
      <c r="R61" s="85" t="e">
        <f t="shared" si="123"/>
        <v>#REF!</v>
      </c>
      <c r="S61" s="93" t="e">
        <f t="shared" si="10"/>
        <v>#REF!</v>
      </c>
      <c r="U61" s="193"/>
    </row>
    <row r="62" spans="1:23" ht="31.5" x14ac:dyDescent="0.35">
      <c r="A62" s="243"/>
      <c r="B62" s="102" t="s">
        <v>56</v>
      </c>
      <c r="C62" s="144" t="e">
        <f t="shared" ref="C62:I62" si="132">+C123+C183</f>
        <v>#REF!</v>
      </c>
      <c r="D62" s="144" t="e">
        <f t="shared" si="132"/>
        <v>#REF!</v>
      </c>
      <c r="E62" s="144" t="e">
        <f t="shared" si="132"/>
        <v>#REF!</v>
      </c>
      <c r="F62" s="144" t="e">
        <f t="shared" si="132"/>
        <v>#REF!</v>
      </c>
      <c r="G62" s="144" t="e">
        <f t="shared" si="132"/>
        <v>#REF!</v>
      </c>
      <c r="H62" s="144" t="e">
        <f t="shared" si="132"/>
        <v>#REF!</v>
      </c>
      <c r="I62" s="144" t="e">
        <f t="shared" si="132"/>
        <v>#REF!</v>
      </c>
      <c r="J62" s="86" t="e">
        <f t="shared" si="4"/>
        <v>#REF!</v>
      </c>
      <c r="K62" s="86" t="e">
        <f t="shared" si="5"/>
        <v>#REF!</v>
      </c>
      <c r="L62" s="86" t="e">
        <f t="shared" si="6"/>
        <v>#REF!</v>
      </c>
      <c r="M62" s="86" t="e">
        <f t="shared" si="125"/>
        <v>#REF!</v>
      </c>
      <c r="N62" s="86" t="e">
        <f t="shared" ref="N62:O62" si="133">+G248</f>
        <v>#REF!</v>
      </c>
      <c r="O62" s="85" t="e">
        <f t="shared" si="133"/>
        <v>#REF!</v>
      </c>
      <c r="P62" s="85" t="e">
        <f t="shared" si="127"/>
        <v>#REF!</v>
      </c>
      <c r="Q62" s="85" t="e">
        <f t="shared" si="123"/>
        <v>#REF!</v>
      </c>
      <c r="R62" s="85" t="e">
        <f t="shared" si="123"/>
        <v>#REF!</v>
      </c>
      <c r="S62" s="93" t="e">
        <f t="shared" si="10"/>
        <v>#REF!</v>
      </c>
      <c r="U62" s="193"/>
    </row>
    <row r="63" spans="1:23" ht="31.5" x14ac:dyDescent="0.35">
      <c r="A63" s="243"/>
      <c r="B63" s="102" t="s">
        <v>57</v>
      </c>
      <c r="C63" s="144" t="e">
        <f t="shared" ref="C63:I63" si="134">+C124+C184</f>
        <v>#REF!</v>
      </c>
      <c r="D63" s="144" t="e">
        <f t="shared" si="134"/>
        <v>#REF!</v>
      </c>
      <c r="E63" s="144" t="e">
        <f t="shared" si="134"/>
        <v>#REF!</v>
      </c>
      <c r="F63" s="144" t="e">
        <f t="shared" si="134"/>
        <v>#REF!</v>
      </c>
      <c r="G63" s="144" t="e">
        <f t="shared" si="134"/>
        <v>#REF!</v>
      </c>
      <c r="H63" s="144" t="e">
        <f t="shared" si="134"/>
        <v>#REF!</v>
      </c>
      <c r="I63" s="144" t="e">
        <f t="shared" si="134"/>
        <v>#REF!</v>
      </c>
      <c r="J63" s="86" t="e">
        <f t="shared" si="4"/>
        <v>#REF!</v>
      </c>
      <c r="K63" s="86" t="e">
        <f t="shared" si="5"/>
        <v>#REF!</v>
      </c>
      <c r="L63" s="86" t="e">
        <f t="shared" si="6"/>
        <v>#REF!</v>
      </c>
      <c r="M63" s="86" t="e">
        <f t="shared" si="125"/>
        <v>#REF!</v>
      </c>
      <c r="N63" s="86" t="e">
        <f t="shared" ref="N63:O63" si="135">+G249</f>
        <v>#REF!</v>
      </c>
      <c r="O63" s="85" t="e">
        <f t="shared" si="135"/>
        <v>#REF!</v>
      </c>
      <c r="P63" s="85" t="e">
        <f t="shared" si="127"/>
        <v>#REF!</v>
      </c>
      <c r="Q63" s="85" t="e">
        <f t="shared" si="123"/>
        <v>#REF!</v>
      </c>
      <c r="R63" s="85" t="e">
        <f t="shared" si="123"/>
        <v>#REF!</v>
      </c>
      <c r="S63" s="93" t="e">
        <f t="shared" si="10"/>
        <v>#REF!</v>
      </c>
      <c r="U63" s="193"/>
    </row>
    <row r="64" spans="1:23" ht="31.5" x14ac:dyDescent="0.35">
      <c r="A64" s="243"/>
      <c r="B64" s="102" t="s">
        <v>58</v>
      </c>
      <c r="C64" s="144" t="e">
        <f t="shared" ref="C64:I64" si="136">+C125+C185</f>
        <v>#REF!</v>
      </c>
      <c r="D64" s="144" t="e">
        <f t="shared" si="136"/>
        <v>#REF!</v>
      </c>
      <c r="E64" s="144" t="e">
        <f t="shared" si="136"/>
        <v>#REF!</v>
      </c>
      <c r="F64" s="144" t="e">
        <f t="shared" si="136"/>
        <v>#REF!</v>
      </c>
      <c r="G64" s="144" t="e">
        <f t="shared" si="136"/>
        <v>#REF!</v>
      </c>
      <c r="H64" s="144" t="e">
        <f t="shared" si="136"/>
        <v>#REF!</v>
      </c>
      <c r="I64" s="144" t="e">
        <f t="shared" si="136"/>
        <v>#REF!</v>
      </c>
      <c r="J64" s="86" t="e">
        <f t="shared" si="4"/>
        <v>#REF!</v>
      </c>
      <c r="K64" s="86" t="e">
        <f t="shared" si="5"/>
        <v>#REF!</v>
      </c>
      <c r="L64" s="86" t="e">
        <f t="shared" si="6"/>
        <v>#REF!</v>
      </c>
      <c r="M64" s="86" t="e">
        <f t="shared" si="125"/>
        <v>#REF!</v>
      </c>
      <c r="N64" s="86" t="e">
        <f t="shared" ref="N64:O64" si="137">+G250</f>
        <v>#REF!</v>
      </c>
      <c r="O64" s="85" t="e">
        <f t="shared" si="137"/>
        <v>#REF!</v>
      </c>
      <c r="P64" s="85" t="e">
        <f t="shared" si="127"/>
        <v>#REF!</v>
      </c>
      <c r="Q64" s="85" t="e">
        <f t="shared" si="123"/>
        <v>#REF!</v>
      </c>
      <c r="R64" s="85" t="e">
        <f t="shared" si="123"/>
        <v>#REF!</v>
      </c>
      <c r="S64" s="93" t="e">
        <f t="shared" si="10"/>
        <v>#REF!</v>
      </c>
      <c r="U64" s="193"/>
    </row>
    <row r="65" spans="1:23" ht="31.5" x14ac:dyDescent="0.35">
      <c r="A65" s="243"/>
      <c r="B65" s="102" t="s">
        <v>59</v>
      </c>
      <c r="C65" s="144" t="e">
        <f t="shared" ref="C65:I65" si="138">+C126+C186</f>
        <v>#REF!</v>
      </c>
      <c r="D65" s="144" t="e">
        <f t="shared" si="138"/>
        <v>#REF!</v>
      </c>
      <c r="E65" s="144" t="e">
        <f t="shared" si="138"/>
        <v>#REF!</v>
      </c>
      <c r="F65" s="144" t="e">
        <f t="shared" si="138"/>
        <v>#REF!</v>
      </c>
      <c r="G65" s="144" t="e">
        <f t="shared" si="138"/>
        <v>#REF!</v>
      </c>
      <c r="H65" s="144" t="e">
        <f t="shared" si="138"/>
        <v>#REF!</v>
      </c>
      <c r="I65" s="144" t="e">
        <f t="shared" si="138"/>
        <v>#REF!</v>
      </c>
      <c r="J65" s="86" t="e">
        <f t="shared" si="4"/>
        <v>#REF!</v>
      </c>
      <c r="K65" s="86" t="e">
        <f t="shared" si="5"/>
        <v>#REF!</v>
      </c>
      <c r="L65" s="86" t="e">
        <f t="shared" si="6"/>
        <v>#REF!</v>
      </c>
      <c r="M65" s="86" t="e">
        <f t="shared" si="125"/>
        <v>#REF!</v>
      </c>
      <c r="N65" s="86" t="e">
        <f t="shared" ref="N65:O65" si="139">+G251</f>
        <v>#REF!</v>
      </c>
      <c r="O65" s="85" t="e">
        <f t="shared" si="139"/>
        <v>#REF!</v>
      </c>
      <c r="P65" s="85" t="e">
        <f t="shared" si="127"/>
        <v>#REF!</v>
      </c>
      <c r="Q65" s="85" t="e">
        <f t="shared" si="123"/>
        <v>#REF!</v>
      </c>
      <c r="R65" s="85" t="e">
        <f t="shared" si="123"/>
        <v>#REF!</v>
      </c>
      <c r="S65" s="93" t="e">
        <f t="shared" si="10"/>
        <v>#REF!</v>
      </c>
      <c r="U65" s="193"/>
    </row>
    <row r="68" spans="1:23" ht="23.25" customHeight="1" x14ac:dyDescent="0.35">
      <c r="A68" s="267" t="s">
        <v>118</v>
      </c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</row>
    <row r="69" spans="1:23" ht="37.5" customHeight="1" x14ac:dyDescent="0.35">
      <c r="A69" s="109" t="s">
        <v>1</v>
      </c>
      <c r="B69" s="110" t="s">
        <v>2</v>
      </c>
      <c r="C69" s="111" t="s">
        <v>174</v>
      </c>
      <c r="D69" s="111" t="s">
        <v>175</v>
      </c>
      <c r="E69" s="111" t="s">
        <v>176</v>
      </c>
      <c r="F69" s="111" t="s">
        <v>177</v>
      </c>
      <c r="G69" s="111" t="s">
        <v>178</v>
      </c>
      <c r="H69" s="111" t="s">
        <v>179</v>
      </c>
      <c r="I69" s="111" t="s">
        <v>180</v>
      </c>
      <c r="J69" s="111" t="s">
        <v>187</v>
      </c>
      <c r="K69" s="111" t="s">
        <v>188</v>
      </c>
      <c r="L69" s="111" t="s">
        <v>189</v>
      </c>
      <c r="M69" s="111" t="s">
        <v>184</v>
      </c>
      <c r="N69" s="112" t="s">
        <v>3</v>
      </c>
      <c r="O69" s="90"/>
      <c r="P69" s="90"/>
      <c r="Q69" s="90"/>
    </row>
    <row r="70" spans="1:23" x14ac:dyDescent="0.35">
      <c r="A70" s="15">
        <v>1</v>
      </c>
      <c r="B70" s="16" t="s">
        <v>4</v>
      </c>
      <c r="C70" s="87">
        <f>'1 Cua'!O52</f>
        <v>463</v>
      </c>
      <c r="D70" s="137">
        <f>+'2 Cua'!O52</f>
        <v>463</v>
      </c>
      <c r="E70" s="137">
        <f>+'3 Cua'!O52</f>
        <v>461</v>
      </c>
      <c r="F70" s="137">
        <f>+'4 Cua'!O52</f>
        <v>460</v>
      </c>
      <c r="G70" s="137">
        <f>+Mercantil!O50</f>
        <v>0</v>
      </c>
      <c r="H70" s="137">
        <f>+Juarez!O52</f>
        <v>244</v>
      </c>
      <c r="I70" s="137">
        <f>+Zaragoza!O52</f>
        <v>567</v>
      </c>
      <c r="J70" s="137">
        <f>+Morelos!O53</f>
        <v>136</v>
      </c>
      <c r="K70" s="137">
        <f>+Ocampo!O53</f>
        <v>166</v>
      </c>
      <c r="L70" s="137">
        <f>+' Xicohtencalt'!O53</f>
        <v>552</v>
      </c>
      <c r="M70" s="137" t="e">
        <f>+'4 F Cuauhtémoc'!#REF!</f>
        <v>#REF!</v>
      </c>
      <c r="N70" s="104" t="e">
        <f>SUM(C70:M70)</f>
        <v>#REF!</v>
      </c>
      <c r="V70" s="190"/>
      <c r="W70" s="190"/>
    </row>
    <row r="71" spans="1:23" x14ac:dyDescent="0.35">
      <c r="A71" s="84">
        <v>2</v>
      </c>
      <c r="B71" s="17" t="s">
        <v>5</v>
      </c>
      <c r="C71" s="137">
        <f>'1 Cua'!O53</f>
        <v>320</v>
      </c>
      <c r="D71" s="137">
        <f>+'2 Cua'!O53</f>
        <v>416</v>
      </c>
      <c r="E71" s="137">
        <f>+'3 Cua'!O53</f>
        <v>351</v>
      </c>
      <c r="F71" s="137">
        <f>+'4 Cua'!O53</f>
        <v>364</v>
      </c>
      <c r="G71" s="137">
        <f>+Mercantil!O51</f>
        <v>0</v>
      </c>
      <c r="H71" s="137">
        <f>+Juarez!O53</f>
        <v>177</v>
      </c>
      <c r="I71" s="137">
        <f>+Zaragoza!O53</f>
        <v>455</v>
      </c>
      <c r="J71" s="137">
        <f>+Morelos!O54</f>
        <v>134</v>
      </c>
      <c r="K71" s="137">
        <f>+Ocampo!O54</f>
        <v>148</v>
      </c>
      <c r="L71" s="137">
        <f>+' Xicohtencalt'!O54</f>
        <v>500</v>
      </c>
      <c r="M71" s="137" t="e">
        <f>+'4 F Cuauhtémoc'!#REF!</f>
        <v>#REF!</v>
      </c>
      <c r="N71" s="104" t="e">
        <f t="shared" ref="N71:N126" si="140">SUM(C71:M71)</f>
        <v>#REF!</v>
      </c>
      <c r="W71" s="191"/>
    </row>
    <row r="72" spans="1:23" x14ac:dyDescent="0.35">
      <c r="A72" s="15">
        <v>3</v>
      </c>
      <c r="B72" s="17" t="s">
        <v>6</v>
      </c>
      <c r="C72" s="137" t="e">
        <f>'1 Cua'!#REF!</f>
        <v>#REF!</v>
      </c>
      <c r="D72" s="137" t="e">
        <f>+'2 Cua'!#REF!</f>
        <v>#REF!</v>
      </c>
      <c r="E72" s="137" t="e">
        <f>+'3 Cua'!#REF!</f>
        <v>#REF!</v>
      </c>
      <c r="F72" s="137" t="e">
        <f>+'4 Cua'!#REF!</f>
        <v>#REF!</v>
      </c>
      <c r="G72" s="137" t="e">
        <f>+Mercantil!#REF!</f>
        <v>#REF!</v>
      </c>
      <c r="H72" s="137" t="e">
        <f>+Juarez!#REF!</f>
        <v>#REF!</v>
      </c>
      <c r="I72" s="137" t="e">
        <f>+Zaragoza!#REF!</f>
        <v>#REF!</v>
      </c>
      <c r="J72" s="137" t="e">
        <f>+Morelos!#REF!</f>
        <v>#REF!</v>
      </c>
      <c r="K72" s="137" t="e">
        <f>+Ocampo!#REF!</f>
        <v>#REF!</v>
      </c>
      <c r="L72" s="137" t="e">
        <f>+' Xicohtencalt'!#REF!</f>
        <v>#REF!</v>
      </c>
      <c r="M72" s="137" t="e">
        <f>+'4 F Cuauhtémoc'!#REF!</f>
        <v>#REF!</v>
      </c>
      <c r="N72" s="104" t="e">
        <f t="shared" si="140"/>
        <v>#REF!</v>
      </c>
    </row>
    <row r="73" spans="1:23" ht="33" x14ac:dyDescent="0.35">
      <c r="A73" s="84">
        <v>4</v>
      </c>
      <c r="B73" s="17" t="s">
        <v>7</v>
      </c>
      <c r="C73" s="137">
        <f>'1 Cua'!O54</f>
        <v>7</v>
      </c>
      <c r="D73" s="137">
        <f>+'2 Cua'!O54</f>
        <v>1</v>
      </c>
      <c r="E73" s="137">
        <f>+'3 Cua'!O54</f>
        <v>32</v>
      </c>
      <c r="F73" s="137">
        <f>+'4 Cua'!O54</f>
        <v>12</v>
      </c>
      <c r="G73" s="137">
        <f>+Mercantil!O52</f>
        <v>2</v>
      </c>
      <c r="H73" s="137">
        <f>+Juarez!O54</f>
        <v>21</v>
      </c>
      <c r="I73" s="137">
        <f>+Zaragoza!O54</f>
        <v>46</v>
      </c>
      <c r="J73" s="137">
        <f>+Morelos!O55</f>
        <v>24</v>
      </c>
      <c r="K73" s="137">
        <f>+Ocampo!O55</f>
        <v>42</v>
      </c>
      <c r="L73" s="137">
        <f>+' Xicohtencalt'!O55</f>
        <v>11</v>
      </c>
      <c r="M73" s="137" t="e">
        <f>+'4 F Cuauhtémoc'!#REF!</f>
        <v>#REF!</v>
      </c>
      <c r="N73" s="104" t="e">
        <f t="shared" si="140"/>
        <v>#REF!</v>
      </c>
      <c r="U73" s="192" t="s">
        <v>198</v>
      </c>
      <c r="V73" s="195" t="e">
        <f>N89</f>
        <v>#REF!</v>
      </c>
    </row>
    <row r="74" spans="1:23" x14ac:dyDescent="0.35">
      <c r="A74" s="15">
        <v>5</v>
      </c>
      <c r="B74" s="17" t="s">
        <v>8</v>
      </c>
      <c r="C74" s="137">
        <f>'1 Cua'!O55</f>
        <v>24</v>
      </c>
      <c r="D74" s="137">
        <f>+'2 Cua'!O55</f>
        <v>26</v>
      </c>
      <c r="E74" s="137">
        <f>+'3 Cua'!O55</f>
        <v>26</v>
      </c>
      <c r="F74" s="137">
        <f>+'4 Cua'!O55</f>
        <v>26</v>
      </c>
      <c r="G74" s="137">
        <f>+Mercantil!O53</f>
        <v>0</v>
      </c>
      <c r="H74" s="137">
        <f>+Juarez!O55</f>
        <v>9</v>
      </c>
      <c r="I74" s="137">
        <f>+Zaragoza!O55</f>
        <v>8</v>
      </c>
      <c r="J74" s="137">
        <f>+Morelos!O56</f>
        <v>12</v>
      </c>
      <c r="K74" s="137">
        <f>+Ocampo!O56</f>
        <v>28</v>
      </c>
      <c r="L74" s="137">
        <f>+' Xicohtencalt'!O56</f>
        <v>9</v>
      </c>
      <c r="M74" s="137" t="e">
        <f>+'4 F Cuauhtémoc'!#REF!</f>
        <v>#REF!</v>
      </c>
      <c r="N74" s="104" t="e">
        <f t="shared" si="140"/>
        <v>#REF!</v>
      </c>
      <c r="U74" s="192" t="s">
        <v>178</v>
      </c>
      <c r="V74" s="195" t="e">
        <f>N149</f>
        <v>#REF!</v>
      </c>
    </row>
    <row r="75" spans="1:23" x14ac:dyDescent="0.35">
      <c r="A75" s="84">
        <v>6</v>
      </c>
      <c r="B75" s="17" t="s">
        <v>9</v>
      </c>
      <c r="C75" s="137">
        <f>'1 Cua'!O56</f>
        <v>19</v>
      </c>
      <c r="D75" s="137">
        <f>+'2 Cua'!O56</f>
        <v>36</v>
      </c>
      <c r="E75" s="137">
        <f>+'3 Cua'!O56</f>
        <v>26</v>
      </c>
      <c r="F75" s="137">
        <f>+'4 Cua'!O56</f>
        <v>38</v>
      </c>
      <c r="G75" s="137">
        <f>+Mercantil!O54</f>
        <v>0</v>
      </c>
      <c r="H75" s="137">
        <f>+Juarez!O56</f>
        <v>20</v>
      </c>
      <c r="I75" s="137">
        <f>+Zaragoza!O56</f>
        <v>28</v>
      </c>
      <c r="J75" s="137">
        <f>+Morelos!O57</f>
        <v>13</v>
      </c>
      <c r="K75" s="137">
        <f>+Ocampo!O57</f>
        <v>20</v>
      </c>
      <c r="L75" s="137">
        <f>+' Xicohtencalt'!O57</f>
        <v>20</v>
      </c>
      <c r="M75" s="137" t="e">
        <f>+'4 F Cuauhtémoc'!#REF!</f>
        <v>#REF!</v>
      </c>
      <c r="N75" s="104" t="e">
        <f t="shared" si="140"/>
        <v>#REF!</v>
      </c>
      <c r="U75" s="192" t="s">
        <v>200</v>
      </c>
      <c r="V75" s="195" t="e">
        <f>'ORAL MERCANTIL'!O19</f>
        <v>#REF!</v>
      </c>
    </row>
    <row r="76" spans="1:23" x14ac:dyDescent="0.35">
      <c r="A76" s="15">
        <v>7</v>
      </c>
      <c r="B76" s="17" t="s">
        <v>10</v>
      </c>
      <c r="C76" s="137">
        <f>'1 Cua'!O57</f>
        <v>26</v>
      </c>
      <c r="D76" s="137">
        <f>+'2 Cua'!O57</f>
        <v>29</v>
      </c>
      <c r="E76" s="137">
        <f>+'3 Cua'!O57</f>
        <v>25</v>
      </c>
      <c r="F76" s="137">
        <f>+'4 Cua'!O57</f>
        <v>25</v>
      </c>
      <c r="G76" s="137">
        <f>+Mercantil!O55</f>
        <v>0</v>
      </c>
      <c r="H76" s="137">
        <f>+Juarez!O57</f>
        <v>39</v>
      </c>
      <c r="I76" s="137">
        <f>+Zaragoza!O57</f>
        <v>29</v>
      </c>
      <c r="J76" s="137">
        <f>+Morelos!O58</f>
        <v>22</v>
      </c>
      <c r="K76" s="137">
        <f>+Ocampo!O58</f>
        <v>46</v>
      </c>
      <c r="L76" s="137">
        <f>+' Xicohtencalt'!O58</f>
        <v>12</v>
      </c>
      <c r="M76" s="137" t="e">
        <f>+'4 F Cuauhtémoc'!#REF!</f>
        <v>#REF!</v>
      </c>
      <c r="N76" s="104" t="e">
        <f t="shared" si="140"/>
        <v>#REF!</v>
      </c>
      <c r="U76" s="192" t="s">
        <v>199</v>
      </c>
      <c r="V76" s="195" t="e">
        <f>L212</f>
        <v>#REF!</v>
      </c>
    </row>
    <row r="77" spans="1:23" x14ac:dyDescent="0.35">
      <c r="A77" s="84">
        <v>8</v>
      </c>
      <c r="B77" s="17" t="s">
        <v>11</v>
      </c>
      <c r="C77" s="137">
        <f>'1 Cua'!O58</f>
        <v>22</v>
      </c>
      <c r="D77" s="137">
        <f>+'2 Cua'!O58</f>
        <v>21</v>
      </c>
      <c r="E77" s="137">
        <f>+'3 Cua'!O58</f>
        <v>22</v>
      </c>
      <c r="F77" s="137">
        <f>+'4 Cua'!O58</f>
        <v>23</v>
      </c>
      <c r="G77" s="137">
        <f>+Mercantil!O56</f>
        <v>0</v>
      </c>
      <c r="H77" s="137">
        <f>+Juarez!O58</f>
        <v>25</v>
      </c>
      <c r="I77" s="137">
        <f>+Zaragoza!O58</f>
        <v>27</v>
      </c>
      <c r="J77" s="137">
        <f>+Morelos!O59</f>
        <v>26</v>
      </c>
      <c r="K77" s="137">
        <f>+Ocampo!O59</f>
        <v>8</v>
      </c>
      <c r="L77" s="137">
        <f>+' Xicohtencalt'!O59</f>
        <v>24</v>
      </c>
      <c r="M77" s="137" t="e">
        <f>+'4 F Cuauhtémoc'!#REF!</f>
        <v>#REF!</v>
      </c>
      <c r="N77" s="104" t="e">
        <f t="shared" si="140"/>
        <v>#REF!</v>
      </c>
      <c r="V77" s="187" t="e">
        <f>SUM(V73:V76)</f>
        <v>#REF!</v>
      </c>
    </row>
    <row r="78" spans="1:23" x14ac:dyDescent="0.35">
      <c r="A78" s="15">
        <v>9</v>
      </c>
      <c r="B78" s="17" t="s">
        <v>12</v>
      </c>
      <c r="C78" s="137">
        <f>'1 Cua'!O59</f>
        <v>1016</v>
      </c>
      <c r="D78" s="137">
        <f>+'2 Cua'!O59</f>
        <v>1192</v>
      </c>
      <c r="E78" s="137">
        <f>+'3 Cua'!O59</f>
        <v>1208</v>
      </c>
      <c r="F78" s="137">
        <f>+'4 Cua'!O59</f>
        <v>1220</v>
      </c>
      <c r="G78" s="137">
        <f>+Mercantil!O57</f>
        <v>163</v>
      </c>
      <c r="H78" s="137">
        <f>+Juarez!O59</f>
        <v>525</v>
      </c>
      <c r="I78" s="137">
        <f>+Zaragoza!O59</f>
        <v>994</v>
      </c>
      <c r="J78" s="137">
        <f>+Morelos!O60</f>
        <v>470</v>
      </c>
      <c r="K78" s="137">
        <f>+Ocampo!O60</f>
        <v>507</v>
      </c>
      <c r="L78" s="137">
        <f>+' Xicohtencalt'!O60</f>
        <v>859</v>
      </c>
      <c r="M78" s="137" t="e">
        <f>+'4 F Cuauhtémoc'!#REF!</f>
        <v>#REF!</v>
      </c>
      <c r="N78" s="104" t="e">
        <f t="shared" si="140"/>
        <v>#REF!</v>
      </c>
    </row>
    <row r="79" spans="1:23" x14ac:dyDescent="0.35">
      <c r="A79" s="84">
        <v>10</v>
      </c>
      <c r="B79" s="17" t="s">
        <v>13</v>
      </c>
      <c r="C79" s="137">
        <f>'1 Cua'!O60</f>
        <v>4596</v>
      </c>
      <c r="D79" s="137">
        <f>+'2 Cua'!O60</f>
        <v>5293</v>
      </c>
      <c r="E79" s="137">
        <f>+'3 Cua'!O60</f>
        <v>5518</v>
      </c>
      <c r="F79" s="137">
        <f>+'4 Cua'!O60</f>
        <v>5267</v>
      </c>
      <c r="G79" s="137">
        <f>+Mercantil!O58</f>
        <v>785</v>
      </c>
      <c r="H79" s="137">
        <f>+Juarez!O60</f>
        <v>2246</v>
      </c>
      <c r="I79" s="137">
        <f>+Zaragoza!O60</f>
        <v>4838</v>
      </c>
      <c r="J79" s="137">
        <f>+Morelos!O61</f>
        <v>1328</v>
      </c>
      <c r="K79" s="137">
        <f>+Ocampo!O61</f>
        <v>2400</v>
      </c>
      <c r="L79" s="137">
        <f>+' Xicohtencalt'!O61</f>
        <v>4355</v>
      </c>
      <c r="M79" s="137" t="e">
        <f>+'4 F Cuauhtémoc'!#REF!</f>
        <v>#REF!</v>
      </c>
      <c r="N79" s="104" t="e">
        <f t="shared" si="140"/>
        <v>#REF!</v>
      </c>
    </row>
    <row r="80" spans="1:23" ht="55.5" customHeight="1" x14ac:dyDescent="0.35">
      <c r="A80" s="15">
        <v>11</v>
      </c>
      <c r="B80" s="17" t="s">
        <v>14</v>
      </c>
      <c r="C80" s="137">
        <f>'1 Cua'!O61</f>
        <v>4277</v>
      </c>
      <c r="D80" s="137">
        <f>+'2 Cua'!O61</f>
        <v>4848</v>
      </c>
      <c r="E80" s="137">
        <f>+'3 Cua'!O61</f>
        <v>4625</v>
      </c>
      <c r="F80" s="137">
        <f>+'4 Cua'!O61</f>
        <v>5381</v>
      </c>
      <c r="G80" s="137">
        <f>+Mercantil!O59</f>
        <v>409</v>
      </c>
      <c r="H80" s="137">
        <f>+Juarez!O61</f>
        <v>2459</v>
      </c>
      <c r="I80" s="137">
        <f>+Zaragoza!O61</f>
        <v>4261</v>
      </c>
      <c r="J80" s="137">
        <f>+Morelos!O62</f>
        <v>1324</v>
      </c>
      <c r="K80" s="137">
        <f>+Ocampo!O62</f>
        <v>2231</v>
      </c>
      <c r="L80" s="137">
        <f>+' Xicohtencalt'!O62</f>
        <v>3266</v>
      </c>
      <c r="M80" s="137" t="e">
        <f>+'4 F Cuauhtémoc'!#REF!</f>
        <v>#REF!</v>
      </c>
      <c r="N80" s="104" t="e">
        <f t="shared" si="140"/>
        <v>#REF!</v>
      </c>
    </row>
    <row r="81" spans="1:14" x14ac:dyDescent="0.35">
      <c r="A81" s="232">
        <v>12</v>
      </c>
      <c r="B81" s="17" t="s">
        <v>15</v>
      </c>
      <c r="C81" s="104">
        <f>'1 Cua'!O62</f>
        <v>963</v>
      </c>
      <c r="D81" s="104">
        <f>+'2 Cua'!O62</f>
        <v>1674</v>
      </c>
      <c r="E81" s="104">
        <f>+'3 Cua'!O62</f>
        <v>1319</v>
      </c>
      <c r="F81" s="104">
        <f>+'4 Cua'!O62</f>
        <v>945</v>
      </c>
      <c r="G81" s="104">
        <f>+Mercantil!O60</f>
        <v>66</v>
      </c>
      <c r="H81" s="104">
        <f>+Juarez!O62</f>
        <v>665</v>
      </c>
      <c r="I81" s="104">
        <f>+Zaragoza!O62</f>
        <v>488</v>
      </c>
      <c r="J81" s="104">
        <f>+Morelos!O63</f>
        <v>261</v>
      </c>
      <c r="K81" s="104">
        <f>+Ocampo!O63</f>
        <v>320</v>
      </c>
      <c r="L81" s="104">
        <f>+' Xicohtencalt'!O63</f>
        <v>953</v>
      </c>
      <c r="M81" s="104" t="e">
        <f>+'4 F Cuauhtémoc'!#REF!</f>
        <v>#REF!</v>
      </c>
      <c r="N81" s="104" t="e">
        <f t="shared" si="140"/>
        <v>#REF!</v>
      </c>
    </row>
    <row r="82" spans="1:14" x14ac:dyDescent="0.35">
      <c r="A82" s="232"/>
      <c r="B82" s="18" t="s">
        <v>16</v>
      </c>
      <c r="C82" s="137" t="e">
        <f>'1 Cua'!#REF!</f>
        <v>#REF!</v>
      </c>
      <c r="D82" s="137" t="e">
        <f>+'2 Cua'!#REF!</f>
        <v>#REF!</v>
      </c>
      <c r="E82" s="137" t="e">
        <f>+'3 Cua'!#REF!</f>
        <v>#REF!</v>
      </c>
      <c r="F82" s="137" t="e">
        <f>+'4 Cua'!#REF!</f>
        <v>#REF!</v>
      </c>
      <c r="G82" s="137" t="e">
        <f>+Mercantil!#REF!</f>
        <v>#REF!</v>
      </c>
      <c r="H82" s="137" t="e">
        <f>+Juarez!#REF!</f>
        <v>#REF!</v>
      </c>
      <c r="I82" s="137" t="e">
        <f>+Zaragoza!#REF!</f>
        <v>#REF!</v>
      </c>
      <c r="J82" s="137" t="e">
        <f>+Morelos!#REF!</f>
        <v>#REF!</v>
      </c>
      <c r="K82" s="137" t="e">
        <f>+Ocampo!#REF!</f>
        <v>#REF!</v>
      </c>
      <c r="L82" s="137" t="e">
        <f>+' Xicohtencalt'!#REF!</f>
        <v>#REF!</v>
      </c>
      <c r="M82" s="137" t="e">
        <f>+'4 F Cuauhtémoc'!#REF!</f>
        <v>#REF!</v>
      </c>
      <c r="N82" s="104" t="e">
        <f t="shared" si="140"/>
        <v>#REF!</v>
      </c>
    </row>
    <row r="83" spans="1:14" x14ac:dyDescent="0.35">
      <c r="A83" s="232"/>
      <c r="B83" s="18" t="s">
        <v>17</v>
      </c>
      <c r="C83" s="137" t="e">
        <f>'1 Cua'!#REF!</f>
        <v>#REF!</v>
      </c>
      <c r="D83" s="137" t="e">
        <f>+'2 Cua'!#REF!</f>
        <v>#REF!</v>
      </c>
      <c r="E83" s="137" t="e">
        <f>+'3 Cua'!#REF!</f>
        <v>#REF!</v>
      </c>
      <c r="F83" s="137" t="e">
        <f>+'4 Cua'!#REF!</f>
        <v>#REF!</v>
      </c>
      <c r="G83" s="137" t="e">
        <f>+Mercantil!#REF!</f>
        <v>#REF!</v>
      </c>
      <c r="H83" s="137" t="e">
        <f>+Juarez!#REF!</f>
        <v>#REF!</v>
      </c>
      <c r="I83" s="137" t="e">
        <f>+Zaragoza!#REF!</f>
        <v>#REF!</v>
      </c>
      <c r="J83" s="137" t="e">
        <f>+Morelos!#REF!</f>
        <v>#REF!</v>
      </c>
      <c r="K83" s="137" t="e">
        <f>+Ocampo!#REF!</f>
        <v>#REF!</v>
      </c>
      <c r="L83" s="137" t="e">
        <f>+' Xicohtencalt'!#REF!</f>
        <v>#REF!</v>
      </c>
      <c r="M83" s="137" t="e">
        <f>+'4 F Cuauhtémoc'!#REF!</f>
        <v>#REF!</v>
      </c>
      <c r="N83" s="104" t="e">
        <f t="shared" si="140"/>
        <v>#REF!</v>
      </c>
    </row>
    <row r="84" spans="1:14" x14ac:dyDescent="0.35">
      <c r="A84" s="232"/>
      <c r="B84" s="18" t="s">
        <v>18</v>
      </c>
      <c r="C84" s="137" t="e">
        <f>'1 Cua'!#REF!</f>
        <v>#REF!</v>
      </c>
      <c r="D84" s="137" t="e">
        <f>+'2 Cua'!#REF!</f>
        <v>#REF!</v>
      </c>
      <c r="E84" s="137" t="e">
        <f>+'3 Cua'!#REF!</f>
        <v>#REF!</v>
      </c>
      <c r="F84" s="137" t="e">
        <f>+'4 Cua'!#REF!</f>
        <v>#REF!</v>
      </c>
      <c r="G84" s="137" t="e">
        <f>+Mercantil!#REF!</f>
        <v>#REF!</v>
      </c>
      <c r="H84" s="137" t="e">
        <f>+Juarez!#REF!</f>
        <v>#REF!</v>
      </c>
      <c r="I84" s="137" t="e">
        <f>+Zaragoza!#REF!</f>
        <v>#REF!</v>
      </c>
      <c r="J84" s="137" t="e">
        <f>+Morelos!#REF!</f>
        <v>#REF!</v>
      </c>
      <c r="K84" s="137" t="e">
        <f>+Ocampo!#REF!</f>
        <v>#REF!</v>
      </c>
      <c r="L84" s="137" t="e">
        <f>+' Xicohtencalt'!#REF!</f>
        <v>#REF!</v>
      </c>
      <c r="M84" s="137" t="e">
        <f>+'4 F Cuauhtémoc'!#REF!</f>
        <v>#REF!</v>
      </c>
      <c r="N84" s="104" t="e">
        <f t="shared" si="140"/>
        <v>#REF!</v>
      </c>
    </row>
    <row r="85" spans="1:14" x14ac:dyDescent="0.35">
      <c r="A85" s="232"/>
      <c r="B85" s="18" t="s">
        <v>19</v>
      </c>
      <c r="C85" s="137" t="e">
        <f>'1 Cua'!#REF!</f>
        <v>#REF!</v>
      </c>
      <c r="D85" s="137" t="e">
        <f>+'2 Cua'!#REF!</f>
        <v>#REF!</v>
      </c>
      <c r="E85" s="137" t="e">
        <f>+'3 Cua'!#REF!</f>
        <v>#REF!</v>
      </c>
      <c r="F85" s="137" t="e">
        <f>+'4 Cua'!#REF!</f>
        <v>#REF!</v>
      </c>
      <c r="G85" s="181"/>
      <c r="H85" s="137" t="e">
        <f>+Juarez!#REF!</f>
        <v>#REF!</v>
      </c>
      <c r="I85" s="137" t="e">
        <f>+Zaragoza!#REF!</f>
        <v>#REF!</v>
      </c>
      <c r="J85" s="137" t="e">
        <f>+Morelos!#REF!</f>
        <v>#REF!</v>
      </c>
      <c r="K85" s="137" t="e">
        <f>+Ocampo!#REF!</f>
        <v>#REF!</v>
      </c>
      <c r="L85" s="137" t="e">
        <f>+' Xicohtencalt'!#REF!</f>
        <v>#REF!</v>
      </c>
      <c r="M85" s="137" t="e">
        <f>+'4 F Cuauhtémoc'!#REF!</f>
        <v>#REF!</v>
      </c>
      <c r="N85" s="104" t="e">
        <f t="shared" si="140"/>
        <v>#REF!</v>
      </c>
    </row>
    <row r="86" spans="1:14" x14ac:dyDescent="0.35">
      <c r="A86" s="232"/>
      <c r="B86" s="18" t="s">
        <v>20</v>
      </c>
      <c r="C86" s="137" t="e">
        <f>'1 Cua'!#REF!</f>
        <v>#REF!</v>
      </c>
      <c r="D86" s="137" t="e">
        <f>+'2 Cua'!#REF!</f>
        <v>#REF!</v>
      </c>
      <c r="E86" s="137" t="e">
        <f>+'3 Cua'!#REF!</f>
        <v>#REF!</v>
      </c>
      <c r="F86" s="137" t="e">
        <f>+'4 Cua'!#REF!</f>
        <v>#REF!</v>
      </c>
      <c r="G86" s="137" t="e">
        <f>+Mercantil!#REF!</f>
        <v>#REF!</v>
      </c>
      <c r="H86" s="137" t="e">
        <f>+Juarez!#REF!</f>
        <v>#REF!</v>
      </c>
      <c r="I86" s="137" t="e">
        <f>+Zaragoza!#REF!</f>
        <v>#REF!</v>
      </c>
      <c r="J86" s="137" t="e">
        <f>+Morelos!#REF!</f>
        <v>#REF!</v>
      </c>
      <c r="K86" s="137" t="e">
        <f>+Ocampo!#REF!</f>
        <v>#REF!</v>
      </c>
      <c r="L86" s="137" t="e">
        <f>+' Xicohtencalt'!#REF!</f>
        <v>#REF!</v>
      </c>
      <c r="M86" s="137" t="e">
        <f>+'4 F Cuauhtémoc'!#REF!</f>
        <v>#REF!</v>
      </c>
      <c r="N86" s="104" t="e">
        <f t="shared" si="140"/>
        <v>#REF!</v>
      </c>
    </row>
    <row r="87" spans="1:14" ht="49.5" x14ac:dyDescent="0.35">
      <c r="A87" s="84">
        <v>13</v>
      </c>
      <c r="B87" s="17" t="s">
        <v>21</v>
      </c>
      <c r="C87" s="137">
        <f>'1 Cua'!O63</f>
        <v>4725</v>
      </c>
      <c r="D87" s="137">
        <f>+'2 Cua'!O63</f>
        <v>5277</v>
      </c>
      <c r="E87" s="137">
        <f>+'3 Cua'!O63</f>
        <v>4956</v>
      </c>
      <c r="F87" s="137">
        <f>+'4 Cua'!O63</f>
        <v>5410</v>
      </c>
      <c r="G87" s="137">
        <f>+Mercantil!O61</f>
        <v>543</v>
      </c>
      <c r="H87" s="137">
        <f>+Juarez!O63</f>
        <v>4257</v>
      </c>
      <c r="I87" s="137">
        <f>+Zaragoza!O63</f>
        <v>4809</v>
      </c>
      <c r="J87" s="137">
        <f>+Morelos!O64</f>
        <v>1768</v>
      </c>
      <c r="K87" s="137">
        <f>+Ocampo!O64</f>
        <v>3241</v>
      </c>
      <c r="L87" s="137">
        <f>+' Xicohtencalt'!O64</f>
        <v>3789</v>
      </c>
      <c r="M87" s="137" t="e">
        <f>+'4 F Cuauhtémoc'!#REF!</f>
        <v>#REF!</v>
      </c>
      <c r="N87" s="104" t="e">
        <f t="shared" si="140"/>
        <v>#REF!</v>
      </c>
    </row>
    <row r="88" spans="1:14" ht="49.5" x14ac:dyDescent="0.35">
      <c r="A88" s="84">
        <v>14</v>
      </c>
      <c r="B88" s="17" t="s">
        <v>22</v>
      </c>
      <c r="C88" s="137">
        <f>'1 Cua'!O64</f>
        <v>663</v>
      </c>
      <c r="D88" s="137">
        <f>+'2 Cua'!O64</f>
        <v>584</v>
      </c>
      <c r="E88" s="137">
        <f>+'3 Cua'!O64</f>
        <v>862</v>
      </c>
      <c r="F88" s="137">
        <f>+'4 Cua'!O64</f>
        <v>760</v>
      </c>
      <c r="G88" s="137">
        <f>+Mercantil!O62</f>
        <v>16</v>
      </c>
      <c r="H88" s="137">
        <f>+Juarez!O64</f>
        <v>280</v>
      </c>
      <c r="I88" s="137">
        <f>+Zaragoza!O64</f>
        <v>533</v>
      </c>
      <c r="J88" s="137">
        <f>+Morelos!O65</f>
        <v>142</v>
      </c>
      <c r="K88" s="137">
        <f>+Ocampo!O65</f>
        <v>229</v>
      </c>
      <c r="L88" s="137">
        <f>+' Xicohtencalt'!O65</f>
        <v>547</v>
      </c>
      <c r="M88" s="137" t="e">
        <f>+'4 F Cuauhtémoc'!#REF!</f>
        <v>#REF!</v>
      </c>
      <c r="N88" s="104" t="e">
        <f t="shared" si="140"/>
        <v>#REF!</v>
      </c>
    </row>
    <row r="89" spans="1:14" x14ac:dyDescent="0.35">
      <c r="A89" s="232">
        <v>15</v>
      </c>
      <c r="B89" s="17" t="s">
        <v>23</v>
      </c>
      <c r="C89" s="104">
        <f>'1 Cua'!O65</f>
        <v>199</v>
      </c>
      <c r="D89" s="104">
        <f>+'2 Cua'!O65</f>
        <v>307</v>
      </c>
      <c r="E89" s="104">
        <f>+'3 Cua'!O65</f>
        <v>315</v>
      </c>
      <c r="F89" s="104">
        <f>+'4 Cua'!O65</f>
        <v>264</v>
      </c>
      <c r="G89" s="104">
        <f>+Mercantil!O63</f>
        <v>46</v>
      </c>
      <c r="H89" s="104">
        <f>+Juarez!O65</f>
        <v>132</v>
      </c>
      <c r="I89" s="104">
        <f>+Zaragoza!O65</f>
        <v>288</v>
      </c>
      <c r="J89" s="104">
        <f>+Morelos!O66</f>
        <v>101</v>
      </c>
      <c r="K89" s="104">
        <f>+Ocampo!O66</f>
        <v>92</v>
      </c>
      <c r="L89" s="104">
        <f>+' Xicohtencalt'!O66</f>
        <v>303</v>
      </c>
      <c r="M89" s="104" t="e">
        <f>+'4 F Cuauhtémoc'!#REF!</f>
        <v>#REF!</v>
      </c>
      <c r="N89" s="104" t="e">
        <f t="shared" si="140"/>
        <v>#REF!</v>
      </c>
    </row>
    <row r="90" spans="1:14" x14ac:dyDescent="0.35">
      <c r="A90" s="232"/>
      <c r="B90" s="18" t="s">
        <v>24</v>
      </c>
      <c r="C90" s="137">
        <f>'1 Cua'!O66</f>
        <v>47</v>
      </c>
      <c r="D90" s="137">
        <f>+'2 Cua'!O66</f>
        <v>78</v>
      </c>
      <c r="E90" s="137">
        <f>+'3 Cua'!O66</f>
        <v>96</v>
      </c>
      <c r="F90" s="137">
        <f>+'4 Cua'!O66</f>
        <v>79</v>
      </c>
      <c r="G90" s="137">
        <f>+Mercantil!O64</f>
        <v>36</v>
      </c>
      <c r="H90" s="137">
        <f>+Juarez!O66</f>
        <v>36</v>
      </c>
      <c r="I90" s="137">
        <f>+Zaragoza!O66</f>
        <v>47</v>
      </c>
      <c r="J90" s="137">
        <f>+Morelos!O67</f>
        <v>22</v>
      </c>
      <c r="K90" s="137">
        <f>+Ocampo!O67</f>
        <v>34</v>
      </c>
      <c r="L90" s="137">
        <f>+' Xicohtencalt'!O67</f>
        <v>13</v>
      </c>
      <c r="M90" s="137" t="e">
        <f>+'4 F Cuauhtémoc'!#REF!</f>
        <v>#REF!</v>
      </c>
      <c r="N90" s="104" t="e">
        <f t="shared" si="140"/>
        <v>#REF!</v>
      </c>
    </row>
    <row r="91" spans="1:14" x14ac:dyDescent="0.35">
      <c r="A91" s="232"/>
      <c r="B91" s="18" t="s">
        <v>25</v>
      </c>
      <c r="C91" s="137">
        <f>'1 Cua'!O67</f>
        <v>152</v>
      </c>
      <c r="D91" s="137">
        <f>+'2 Cua'!O67</f>
        <v>229</v>
      </c>
      <c r="E91" s="137">
        <f>+'3 Cua'!O67</f>
        <v>219</v>
      </c>
      <c r="F91" s="137">
        <f>+'4 Cua'!O67</f>
        <v>185</v>
      </c>
      <c r="G91" s="137">
        <f>+Mercantil!O65</f>
        <v>10</v>
      </c>
      <c r="H91" s="137">
        <f>+Juarez!O67</f>
        <v>96</v>
      </c>
      <c r="I91" s="137">
        <f>+Zaragoza!O67</f>
        <v>241</v>
      </c>
      <c r="J91" s="137">
        <f>+Morelos!O68</f>
        <v>79</v>
      </c>
      <c r="K91" s="137">
        <f>+Ocampo!O68</f>
        <v>58</v>
      </c>
      <c r="L91" s="137">
        <f>+' Xicohtencalt'!O68</f>
        <v>290</v>
      </c>
      <c r="M91" s="137" t="e">
        <f>+'4 F Cuauhtémoc'!#REF!</f>
        <v>#REF!</v>
      </c>
      <c r="N91" s="104" t="e">
        <f t="shared" si="140"/>
        <v>#REF!</v>
      </c>
    </row>
    <row r="92" spans="1:14" ht="49.5" x14ac:dyDescent="0.35">
      <c r="A92" s="84">
        <v>16</v>
      </c>
      <c r="B92" s="17" t="s">
        <v>26</v>
      </c>
      <c r="C92" s="137" t="e">
        <f>'1 Cua'!#REF!</f>
        <v>#REF!</v>
      </c>
      <c r="D92" s="137" t="e">
        <f>+'2 Cua'!#REF!</f>
        <v>#REF!</v>
      </c>
      <c r="E92" s="137" t="e">
        <f>+'3 Cua'!#REF!</f>
        <v>#REF!</v>
      </c>
      <c r="F92" s="137" t="e">
        <f>+'4 Cua'!#REF!</f>
        <v>#REF!</v>
      </c>
      <c r="G92" s="137" t="e">
        <f>+Mercantil!#REF!</f>
        <v>#REF!</v>
      </c>
      <c r="H92" s="137" t="e">
        <f>+Juarez!#REF!</f>
        <v>#REF!</v>
      </c>
      <c r="I92" s="137" t="e">
        <f>+Zaragoza!#REF!</f>
        <v>#REF!</v>
      </c>
      <c r="J92" s="137" t="e">
        <f>+Morelos!#REF!</f>
        <v>#REF!</v>
      </c>
      <c r="K92" s="137" t="e">
        <f>+Ocampo!#REF!</f>
        <v>#REF!</v>
      </c>
      <c r="L92" s="137" t="e">
        <f>+' Xicohtencalt'!#REF!</f>
        <v>#REF!</v>
      </c>
      <c r="M92" s="137" t="e">
        <f>+'4 F Cuauhtémoc'!#REF!</f>
        <v>#REF!</v>
      </c>
      <c r="N92" s="104" t="e">
        <f t="shared" si="140"/>
        <v>#REF!</v>
      </c>
    </row>
    <row r="93" spans="1:14" x14ac:dyDescent="0.35">
      <c r="A93" s="84">
        <v>17</v>
      </c>
      <c r="B93" s="17" t="s">
        <v>27</v>
      </c>
      <c r="C93" s="137" t="e">
        <f>'1 Cua'!#REF!</f>
        <v>#REF!</v>
      </c>
      <c r="D93" s="137" t="e">
        <f>+'2 Cua'!#REF!</f>
        <v>#REF!</v>
      </c>
      <c r="E93" s="137" t="e">
        <f>+'3 Cua'!#REF!</f>
        <v>#REF!</v>
      </c>
      <c r="F93" s="137" t="e">
        <f>+'4 Cua'!#REF!</f>
        <v>#REF!</v>
      </c>
      <c r="G93" s="137" t="e">
        <f>+Mercantil!#REF!</f>
        <v>#REF!</v>
      </c>
      <c r="H93" s="137" t="e">
        <f>+Juarez!#REF!</f>
        <v>#REF!</v>
      </c>
      <c r="I93" s="137" t="e">
        <f>+Zaragoza!#REF!</f>
        <v>#REF!</v>
      </c>
      <c r="J93" s="137" t="e">
        <f>+Morelos!#REF!</f>
        <v>#REF!</v>
      </c>
      <c r="K93" s="137" t="e">
        <f>+Ocampo!#REF!</f>
        <v>#REF!</v>
      </c>
      <c r="L93" s="137" t="e">
        <f>+' Xicohtencalt'!#REF!</f>
        <v>#REF!</v>
      </c>
      <c r="M93" s="137" t="e">
        <f>+'4 F Cuauhtémoc'!#REF!</f>
        <v>#REF!</v>
      </c>
      <c r="N93" s="104" t="e">
        <f t="shared" si="140"/>
        <v>#REF!</v>
      </c>
    </row>
    <row r="94" spans="1:14" ht="33" x14ac:dyDescent="0.35">
      <c r="A94" s="84">
        <v>18</v>
      </c>
      <c r="B94" s="17" t="s">
        <v>28</v>
      </c>
      <c r="C94" s="137">
        <f>'1 Cua'!O68</f>
        <v>32</v>
      </c>
      <c r="D94" s="137">
        <f>+'2 Cua'!O68</f>
        <v>45</v>
      </c>
      <c r="E94" s="137">
        <f>+'3 Cua'!O68</f>
        <v>44</v>
      </c>
      <c r="F94" s="137">
        <f>+'4 Cua'!O68</f>
        <v>20</v>
      </c>
      <c r="G94" s="137">
        <f>+Mercantil!O66</f>
        <v>6</v>
      </c>
      <c r="H94" s="137">
        <f>+Juarez!O68</f>
        <v>31</v>
      </c>
      <c r="I94" s="137">
        <f>+Zaragoza!O68</f>
        <v>26</v>
      </c>
      <c r="J94" s="137">
        <f>+Morelos!O69</f>
        <v>5</v>
      </c>
      <c r="K94" s="137">
        <f>+Ocampo!O69</f>
        <v>21</v>
      </c>
      <c r="L94" s="137">
        <f>+' Xicohtencalt'!O69</f>
        <v>11</v>
      </c>
      <c r="M94" s="137" t="e">
        <f>+'4 F Cuauhtémoc'!#REF!</f>
        <v>#REF!</v>
      </c>
      <c r="N94" s="104" t="e">
        <f t="shared" si="140"/>
        <v>#REF!</v>
      </c>
    </row>
    <row r="95" spans="1:14" x14ac:dyDescent="0.35">
      <c r="A95" s="84">
        <v>19</v>
      </c>
      <c r="B95" s="17" t="s">
        <v>29</v>
      </c>
      <c r="C95" s="137">
        <f>'1 Cua'!O69</f>
        <v>36</v>
      </c>
      <c r="D95" s="137">
        <f>+'2 Cua'!O69</f>
        <v>54</v>
      </c>
      <c r="E95" s="137">
        <f>+'3 Cua'!O69</f>
        <v>33</v>
      </c>
      <c r="F95" s="137">
        <f>+'4 Cua'!O69</f>
        <v>33</v>
      </c>
      <c r="G95" s="137">
        <f>+Mercantil!O67</f>
        <v>10</v>
      </c>
      <c r="H95" s="137">
        <f>+Juarez!O69</f>
        <v>23</v>
      </c>
      <c r="I95" s="137">
        <f>+Zaragoza!O69</f>
        <v>20</v>
      </c>
      <c r="J95" s="137">
        <f>+Morelos!O70</f>
        <v>11</v>
      </c>
      <c r="K95" s="137">
        <f>+Ocampo!O70</f>
        <v>54</v>
      </c>
      <c r="L95" s="137">
        <f>+' Xicohtencalt'!O70</f>
        <v>13</v>
      </c>
      <c r="M95" s="137" t="e">
        <f>+'4 F Cuauhtémoc'!#REF!</f>
        <v>#REF!</v>
      </c>
      <c r="N95" s="104" t="e">
        <f t="shared" si="140"/>
        <v>#REF!</v>
      </c>
    </row>
    <row r="96" spans="1:14" ht="33" x14ac:dyDescent="0.35">
      <c r="A96" s="84">
        <v>20</v>
      </c>
      <c r="B96" s="17" t="s">
        <v>30</v>
      </c>
      <c r="C96" s="137">
        <f>'1 Cua'!O70</f>
        <v>33</v>
      </c>
      <c r="D96" s="137">
        <f>+'2 Cua'!O70</f>
        <v>39</v>
      </c>
      <c r="E96" s="137">
        <f>+'3 Cua'!O70</f>
        <v>19</v>
      </c>
      <c r="F96" s="137">
        <f>+'4 Cua'!O70</f>
        <v>18</v>
      </c>
      <c r="G96" s="137">
        <f>+Mercantil!O68</f>
        <v>6</v>
      </c>
      <c r="H96" s="137">
        <f>+Juarez!O70</f>
        <v>11</v>
      </c>
      <c r="I96" s="137">
        <f>+Zaragoza!O70</f>
        <v>20</v>
      </c>
      <c r="J96" s="137">
        <f>+Morelos!O71</f>
        <v>6</v>
      </c>
      <c r="K96" s="137">
        <f>+Ocampo!O71</f>
        <v>13</v>
      </c>
      <c r="L96" s="137">
        <f>+' Xicohtencalt'!O71</f>
        <v>6</v>
      </c>
      <c r="M96" s="137" t="e">
        <f>+'4 F Cuauhtémoc'!#REF!</f>
        <v>#REF!</v>
      </c>
      <c r="N96" s="104" t="e">
        <f t="shared" si="140"/>
        <v>#REF!</v>
      </c>
    </row>
    <row r="97" spans="1:14" ht="33" x14ac:dyDescent="0.35">
      <c r="A97" s="84">
        <v>21</v>
      </c>
      <c r="B97" s="17" t="s">
        <v>31</v>
      </c>
      <c r="C97" s="137">
        <f>'1 Cua'!O71</f>
        <v>23</v>
      </c>
      <c r="D97" s="137">
        <f>+'2 Cua'!O71</f>
        <v>44</v>
      </c>
      <c r="E97" s="137">
        <f>+'3 Cua'!O71</f>
        <v>28</v>
      </c>
      <c r="F97" s="137">
        <f>+'4 Cua'!O71</f>
        <v>26</v>
      </c>
      <c r="G97" s="137">
        <f>+Mercantil!O69</f>
        <v>6</v>
      </c>
      <c r="H97" s="137">
        <f>+Juarez!O71</f>
        <v>12</v>
      </c>
      <c r="I97" s="137">
        <f>+Zaragoza!O71</f>
        <v>20</v>
      </c>
      <c r="J97" s="137">
        <f>+Morelos!O72</f>
        <v>12</v>
      </c>
      <c r="K97" s="137">
        <f>+Ocampo!O72</f>
        <v>23</v>
      </c>
      <c r="L97" s="137">
        <f>+' Xicohtencalt'!O72</f>
        <v>5</v>
      </c>
      <c r="M97" s="137" t="e">
        <f>+'4 F Cuauhtémoc'!#REF!</f>
        <v>#REF!</v>
      </c>
      <c r="N97" s="104" t="e">
        <f t="shared" si="140"/>
        <v>#REF!</v>
      </c>
    </row>
    <row r="98" spans="1:14" ht="33" x14ac:dyDescent="0.35">
      <c r="A98" s="232">
        <v>22</v>
      </c>
      <c r="B98" s="17" t="s">
        <v>32</v>
      </c>
      <c r="C98" s="104">
        <f>'1 Cua'!O72</f>
        <v>43</v>
      </c>
      <c r="D98" s="104">
        <f>+'2 Cua'!O72</f>
        <v>42</v>
      </c>
      <c r="E98" s="104">
        <f>+'3 Cua'!O72</f>
        <v>35</v>
      </c>
      <c r="F98" s="104">
        <f>+'4 Cua'!O72</f>
        <v>51</v>
      </c>
      <c r="G98" s="104">
        <f>+Mercantil!O70</f>
        <v>19</v>
      </c>
      <c r="H98" s="104">
        <f>+Juarez!O72</f>
        <v>17</v>
      </c>
      <c r="I98" s="104">
        <f>+Zaragoza!O72</f>
        <v>25</v>
      </c>
      <c r="J98" s="104">
        <f>+Morelos!O73</f>
        <v>4</v>
      </c>
      <c r="K98" s="104">
        <f>+Ocampo!O73</f>
        <v>21</v>
      </c>
      <c r="L98" s="104">
        <f>+' Xicohtencalt'!O73</f>
        <v>13</v>
      </c>
      <c r="M98" s="104" t="e">
        <f>+'4 F Cuauhtémoc'!#REF!</f>
        <v>#REF!</v>
      </c>
      <c r="N98" s="104" t="e">
        <f t="shared" si="140"/>
        <v>#REF!</v>
      </c>
    </row>
    <row r="99" spans="1:14" x14ac:dyDescent="0.35">
      <c r="A99" s="232"/>
      <c r="B99" s="18" t="s">
        <v>33</v>
      </c>
      <c r="C99" s="137">
        <f>'1 Cua'!O73</f>
        <v>27</v>
      </c>
      <c r="D99" s="137">
        <f>+'2 Cua'!O73</f>
        <v>34</v>
      </c>
      <c r="E99" s="137">
        <f>+'3 Cua'!O73</f>
        <v>23</v>
      </c>
      <c r="F99" s="137">
        <f>+'4 Cua'!O73</f>
        <v>42</v>
      </c>
      <c r="G99" s="137">
        <f>+Mercantil!O71</f>
        <v>11</v>
      </c>
      <c r="H99" s="137">
        <f>+Juarez!O73</f>
        <v>14</v>
      </c>
      <c r="I99" s="137">
        <f>+Zaragoza!O73</f>
        <v>15</v>
      </c>
      <c r="J99" s="137">
        <f>+Morelos!O74</f>
        <v>2</v>
      </c>
      <c r="K99" s="137">
        <f>+Ocampo!O74</f>
        <v>8</v>
      </c>
      <c r="L99" s="137">
        <f>+' Xicohtencalt'!O74</f>
        <v>7</v>
      </c>
      <c r="M99" s="137" t="e">
        <f>+'4 F Cuauhtémoc'!#REF!</f>
        <v>#REF!</v>
      </c>
      <c r="N99" s="104" t="e">
        <f t="shared" si="140"/>
        <v>#REF!</v>
      </c>
    </row>
    <row r="100" spans="1:14" x14ac:dyDescent="0.35">
      <c r="A100" s="232"/>
      <c r="B100" s="18" t="s">
        <v>34</v>
      </c>
      <c r="C100" s="137">
        <f>'1 Cua'!O74</f>
        <v>11</v>
      </c>
      <c r="D100" s="137">
        <f>+'2 Cua'!O74</f>
        <v>5</v>
      </c>
      <c r="E100" s="137">
        <f>+'3 Cua'!O74</f>
        <v>9</v>
      </c>
      <c r="F100" s="137">
        <f>+'4 Cua'!O74</f>
        <v>4</v>
      </c>
      <c r="G100" s="137">
        <f>+Mercantil!O72</f>
        <v>4</v>
      </c>
      <c r="H100" s="137">
        <f>+Juarez!O74</f>
        <v>2</v>
      </c>
      <c r="I100" s="137">
        <f>+Zaragoza!O74</f>
        <v>6</v>
      </c>
      <c r="J100" s="137">
        <f>+Morelos!O75</f>
        <v>0</v>
      </c>
      <c r="K100" s="137">
        <f>+Ocampo!O75</f>
        <v>6</v>
      </c>
      <c r="L100" s="137">
        <f>+' Xicohtencalt'!O75</f>
        <v>3</v>
      </c>
      <c r="M100" s="137" t="e">
        <f>+'4 F Cuauhtémoc'!#REF!</f>
        <v>#REF!</v>
      </c>
      <c r="N100" s="104" t="e">
        <f t="shared" si="140"/>
        <v>#REF!</v>
      </c>
    </row>
    <row r="101" spans="1:14" x14ac:dyDescent="0.35">
      <c r="A101" s="232"/>
      <c r="B101" s="18" t="s">
        <v>35</v>
      </c>
      <c r="C101" s="137">
        <f>'1 Cua'!O75</f>
        <v>5</v>
      </c>
      <c r="D101" s="137">
        <f>+'2 Cua'!O75</f>
        <v>3</v>
      </c>
      <c r="E101" s="137">
        <f>+'3 Cua'!O75</f>
        <v>3</v>
      </c>
      <c r="F101" s="137">
        <f>+'4 Cua'!O75</f>
        <v>5</v>
      </c>
      <c r="G101" s="137">
        <f>+Mercantil!O73</f>
        <v>4</v>
      </c>
      <c r="H101" s="137">
        <f>+Juarez!O75</f>
        <v>1</v>
      </c>
      <c r="I101" s="137">
        <f>+Zaragoza!O75</f>
        <v>4</v>
      </c>
      <c r="J101" s="137">
        <f>+Morelos!O76</f>
        <v>2</v>
      </c>
      <c r="K101" s="137">
        <f>+Ocampo!O76</f>
        <v>7</v>
      </c>
      <c r="L101" s="137">
        <f>+' Xicohtencalt'!O76</f>
        <v>3</v>
      </c>
      <c r="M101" s="137" t="e">
        <f>+'4 F Cuauhtémoc'!#REF!</f>
        <v>#REF!</v>
      </c>
      <c r="N101" s="104" t="e">
        <f t="shared" si="140"/>
        <v>#REF!</v>
      </c>
    </row>
    <row r="102" spans="1:14" x14ac:dyDescent="0.35">
      <c r="A102" s="84">
        <v>23</v>
      </c>
      <c r="B102" s="17" t="s">
        <v>36</v>
      </c>
      <c r="C102" s="137">
        <f>'1 Cua'!O76</f>
        <v>26</v>
      </c>
      <c r="D102" s="137">
        <f>+'2 Cua'!O76</f>
        <v>25</v>
      </c>
      <c r="E102" s="137">
        <f>+'3 Cua'!O76</f>
        <v>31</v>
      </c>
      <c r="F102" s="137">
        <f>+'4 Cua'!O76</f>
        <v>39</v>
      </c>
      <c r="G102" s="137">
        <f>+Mercantil!O74</f>
        <v>9</v>
      </c>
      <c r="H102" s="137">
        <f>+Juarez!O76</f>
        <v>6</v>
      </c>
      <c r="I102" s="137">
        <f>+Zaragoza!O76</f>
        <v>31</v>
      </c>
      <c r="J102" s="137">
        <f>+Morelos!O77</f>
        <v>4</v>
      </c>
      <c r="K102" s="137">
        <f>+Ocampo!O77</f>
        <v>7</v>
      </c>
      <c r="L102" s="137">
        <f>+' Xicohtencalt'!O77</f>
        <v>18</v>
      </c>
      <c r="M102" s="137" t="e">
        <f>+'4 F Cuauhtémoc'!#REF!</f>
        <v>#REF!</v>
      </c>
      <c r="N102" s="104" t="e">
        <f t="shared" si="140"/>
        <v>#REF!</v>
      </c>
    </row>
    <row r="103" spans="1:14" x14ac:dyDescent="0.35">
      <c r="A103" s="232">
        <v>24</v>
      </c>
      <c r="B103" s="17" t="s">
        <v>37</v>
      </c>
      <c r="C103" s="104">
        <f>'1 Cua'!O77</f>
        <v>4</v>
      </c>
      <c r="D103" s="104">
        <f>+'2 Cua'!O77</f>
        <v>7</v>
      </c>
      <c r="E103" s="104">
        <f>+'3 Cua'!O77</f>
        <v>8</v>
      </c>
      <c r="F103" s="104">
        <f>+'4 Cua'!O77</f>
        <v>8</v>
      </c>
      <c r="G103" s="104">
        <f>+Mercantil!O75</f>
        <v>8</v>
      </c>
      <c r="H103" s="104">
        <f>+Juarez!O77</f>
        <v>0</v>
      </c>
      <c r="I103" s="104">
        <f>+Zaragoza!O77</f>
        <v>5</v>
      </c>
      <c r="J103" s="104">
        <f>+Morelos!O78</f>
        <v>1</v>
      </c>
      <c r="K103" s="104">
        <f>+Ocampo!O78</f>
        <v>8</v>
      </c>
      <c r="L103" s="104">
        <f>+' Xicohtencalt'!O78</f>
        <v>6</v>
      </c>
      <c r="M103" s="104" t="e">
        <f>+'4 F Cuauhtémoc'!#REF!</f>
        <v>#REF!</v>
      </c>
      <c r="N103" s="104" t="e">
        <f t="shared" si="140"/>
        <v>#REF!</v>
      </c>
    </row>
    <row r="104" spans="1:14" x14ac:dyDescent="0.35">
      <c r="A104" s="232"/>
      <c r="B104" s="18" t="s">
        <v>38</v>
      </c>
      <c r="C104" s="137">
        <f>'1 Cua'!O78</f>
        <v>0</v>
      </c>
      <c r="D104" s="137">
        <f>+'2 Cua'!O78</f>
        <v>1</v>
      </c>
      <c r="E104" s="137">
        <f>+'3 Cua'!O78</f>
        <v>0</v>
      </c>
      <c r="F104" s="137">
        <f>+'4 Cua'!O78</f>
        <v>1</v>
      </c>
      <c r="G104" s="137">
        <f>+Mercantil!O76</f>
        <v>5</v>
      </c>
      <c r="H104" s="137">
        <f>+Juarez!O78</f>
        <v>0</v>
      </c>
      <c r="I104" s="137">
        <f>+Zaragoza!O78</f>
        <v>5</v>
      </c>
      <c r="J104" s="137">
        <f>+Morelos!O79</f>
        <v>1</v>
      </c>
      <c r="K104" s="137">
        <f>+Ocampo!O79</f>
        <v>5</v>
      </c>
      <c r="L104" s="137">
        <f>+' Xicohtencalt'!O79</f>
        <v>1</v>
      </c>
      <c r="M104" s="137" t="e">
        <f>+'4 F Cuauhtémoc'!#REF!</f>
        <v>#REF!</v>
      </c>
      <c r="N104" s="104" t="e">
        <f t="shared" si="140"/>
        <v>#REF!</v>
      </c>
    </row>
    <row r="105" spans="1:14" x14ac:dyDescent="0.35">
      <c r="A105" s="232"/>
      <c r="B105" s="18" t="s">
        <v>39</v>
      </c>
      <c r="C105" s="137">
        <f>'1 Cua'!O79</f>
        <v>4</v>
      </c>
      <c r="D105" s="137">
        <f>+'2 Cua'!O79</f>
        <v>6</v>
      </c>
      <c r="E105" s="137">
        <f>+'3 Cua'!O79</f>
        <v>8</v>
      </c>
      <c r="F105" s="137">
        <f>+'4 Cua'!O79</f>
        <v>7</v>
      </c>
      <c r="G105" s="137">
        <f>+Mercantil!O77</f>
        <v>3</v>
      </c>
      <c r="H105" s="137">
        <f>+Juarez!O79</f>
        <v>0</v>
      </c>
      <c r="I105" s="137">
        <f>+Zaragoza!O79</f>
        <v>0</v>
      </c>
      <c r="J105" s="137">
        <f>+Morelos!O80</f>
        <v>0</v>
      </c>
      <c r="K105" s="137">
        <f>+Ocampo!O80</f>
        <v>3</v>
      </c>
      <c r="L105" s="137">
        <f>+' Xicohtencalt'!O80</f>
        <v>5</v>
      </c>
      <c r="M105" s="137" t="e">
        <f>+'4 F Cuauhtémoc'!#REF!</f>
        <v>#REF!</v>
      </c>
      <c r="N105" s="104" t="e">
        <f t="shared" si="140"/>
        <v>#REF!</v>
      </c>
    </row>
    <row r="106" spans="1:14" x14ac:dyDescent="0.35">
      <c r="A106" s="84">
        <v>25</v>
      </c>
      <c r="B106" s="17" t="s">
        <v>40</v>
      </c>
      <c r="C106" s="137">
        <f>'1 Cua'!O80</f>
        <v>0</v>
      </c>
      <c r="D106" s="137">
        <f>+'2 Cua'!O80</f>
        <v>4</v>
      </c>
      <c r="E106" s="137">
        <f>+'3 Cua'!O80</f>
        <v>4</v>
      </c>
      <c r="F106" s="137">
        <f>+'4 Cua'!O80</f>
        <v>13</v>
      </c>
      <c r="G106" s="137">
        <f>+Mercantil!O78</f>
        <v>0</v>
      </c>
      <c r="H106" s="137">
        <f>+Juarez!O80</f>
        <v>3</v>
      </c>
      <c r="I106" s="137">
        <f>+Zaragoza!O80</f>
        <v>8</v>
      </c>
      <c r="J106" s="137">
        <f>+Morelos!O81</f>
        <v>1</v>
      </c>
      <c r="K106" s="137">
        <f>+Ocampo!O81</f>
        <v>8</v>
      </c>
      <c r="L106" s="137">
        <f>+' Xicohtencalt'!O81</f>
        <v>3</v>
      </c>
      <c r="M106" s="137" t="e">
        <f>+'4 F Cuauhtémoc'!#REF!</f>
        <v>#REF!</v>
      </c>
      <c r="N106" s="104" t="e">
        <f t="shared" si="140"/>
        <v>#REF!</v>
      </c>
    </row>
    <row r="107" spans="1:14" x14ac:dyDescent="0.35">
      <c r="A107" s="84">
        <v>26</v>
      </c>
      <c r="B107" s="17" t="s">
        <v>41</v>
      </c>
      <c r="C107" s="137">
        <f>'1 Cua'!O81</f>
        <v>21</v>
      </c>
      <c r="D107" s="137">
        <f>+'2 Cua'!O81</f>
        <v>24</v>
      </c>
      <c r="E107" s="137">
        <f>+'3 Cua'!O81</f>
        <v>33</v>
      </c>
      <c r="F107" s="137">
        <f>+'4 Cua'!O81</f>
        <v>36</v>
      </c>
      <c r="G107" s="137">
        <f>+Mercantil!O79</f>
        <v>3</v>
      </c>
      <c r="H107" s="137">
        <f>+Juarez!O81</f>
        <v>8</v>
      </c>
      <c r="I107" s="137">
        <f>+Zaragoza!O81</f>
        <v>28</v>
      </c>
      <c r="J107" s="137">
        <f>+Morelos!O82</f>
        <v>7</v>
      </c>
      <c r="K107" s="137">
        <f>+Ocampo!O82</f>
        <v>11</v>
      </c>
      <c r="L107" s="137">
        <f>+' Xicohtencalt'!O82</f>
        <v>7</v>
      </c>
      <c r="M107" s="137" t="e">
        <f>+'4 F Cuauhtémoc'!#REF!</f>
        <v>#REF!</v>
      </c>
      <c r="N107" s="104" t="e">
        <f t="shared" si="140"/>
        <v>#REF!</v>
      </c>
    </row>
    <row r="108" spans="1:14" ht="33" x14ac:dyDescent="0.35">
      <c r="A108" s="84">
        <v>27</v>
      </c>
      <c r="B108" s="17" t="s">
        <v>42</v>
      </c>
      <c r="C108" s="137">
        <f>'1 Cua'!O82</f>
        <v>161</v>
      </c>
      <c r="D108" s="137">
        <f>+'2 Cua'!O82</f>
        <v>153</v>
      </c>
      <c r="E108" s="137">
        <f>+'3 Cua'!O82</f>
        <v>192</v>
      </c>
      <c r="F108" s="137">
        <f>+'4 Cua'!O82</f>
        <v>124</v>
      </c>
      <c r="G108" s="137">
        <f>+Mercantil!O80</f>
        <v>3</v>
      </c>
      <c r="H108" s="137">
        <f>+Juarez!O82</f>
        <v>42</v>
      </c>
      <c r="I108" s="137">
        <f>+Zaragoza!O82</f>
        <v>182</v>
      </c>
      <c r="J108" s="137">
        <f>+Morelos!O83</f>
        <v>78</v>
      </c>
      <c r="K108" s="137">
        <f>+Ocampo!O83</f>
        <v>97</v>
      </c>
      <c r="L108" s="137">
        <f>+' Xicohtencalt'!O83</f>
        <v>134</v>
      </c>
      <c r="M108" s="137" t="e">
        <f>+'4 F Cuauhtémoc'!#REF!</f>
        <v>#REF!</v>
      </c>
      <c r="N108" s="104" t="e">
        <f t="shared" si="140"/>
        <v>#REF!</v>
      </c>
    </row>
    <row r="109" spans="1:14" ht="58.5" customHeight="1" x14ac:dyDescent="0.35">
      <c r="A109" s="232">
        <v>28</v>
      </c>
      <c r="B109" s="17" t="s">
        <v>101</v>
      </c>
      <c r="C109" s="104">
        <f>'1 Cua'!O83</f>
        <v>447</v>
      </c>
      <c r="D109" s="104">
        <f>+'2 Cua'!O83</f>
        <v>661</v>
      </c>
      <c r="E109" s="104">
        <f>+'3 Cua'!O83</f>
        <v>107</v>
      </c>
      <c r="F109" s="104">
        <f>+'4 Cua'!O83</f>
        <v>236</v>
      </c>
      <c r="G109" s="182" t="e">
        <f>+G110+G111+G112+G113+G114+G115+G116+G117+G118</f>
        <v>#REF!</v>
      </c>
      <c r="H109" s="104">
        <f>+Juarez!O83</f>
        <v>76</v>
      </c>
      <c r="I109" s="104">
        <f>+Zaragoza!O83</f>
        <v>156</v>
      </c>
      <c r="J109" s="104">
        <f>+Morelos!O84</f>
        <v>32</v>
      </c>
      <c r="K109" s="104">
        <f>+Ocampo!O84</f>
        <v>121</v>
      </c>
      <c r="L109" s="104">
        <f>+' Xicohtencalt'!O84</f>
        <v>93</v>
      </c>
      <c r="M109" s="104" t="e">
        <f>+'4 F Cuauhtémoc'!#REF!</f>
        <v>#REF!</v>
      </c>
      <c r="N109" s="104" t="e">
        <f t="shared" si="140"/>
        <v>#REF!</v>
      </c>
    </row>
    <row r="110" spans="1:14" x14ac:dyDescent="0.35">
      <c r="A110" s="232"/>
      <c r="B110" s="18" t="s">
        <v>44</v>
      </c>
      <c r="C110" s="137">
        <f>'1 Cua'!O84</f>
        <v>64</v>
      </c>
      <c r="D110" s="137">
        <f>+'2 Cua'!O84</f>
        <v>22</v>
      </c>
      <c r="E110" s="137">
        <f>+'3 Cua'!O84</f>
        <v>22</v>
      </c>
      <c r="F110" s="137">
        <f>+'4 Cua'!O84</f>
        <v>39</v>
      </c>
      <c r="G110" s="137">
        <f>+Mercantil!O82</f>
        <v>0</v>
      </c>
      <c r="H110" s="137">
        <f>+Juarez!O84</f>
        <v>19</v>
      </c>
      <c r="I110" s="137">
        <f>+Zaragoza!O84</f>
        <v>14</v>
      </c>
      <c r="J110" s="137">
        <f>+Morelos!O85</f>
        <v>0</v>
      </c>
      <c r="K110" s="137">
        <f>+Ocampo!O85</f>
        <v>9</v>
      </c>
      <c r="L110" s="137">
        <f>+' Xicohtencalt'!O85</f>
        <v>7</v>
      </c>
      <c r="M110" s="137" t="e">
        <f>+'4 F Cuauhtémoc'!#REF!</f>
        <v>#REF!</v>
      </c>
      <c r="N110" s="104" t="e">
        <f t="shared" si="140"/>
        <v>#REF!</v>
      </c>
    </row>
    <row r="111" spans="1:14" x14ac:dyDescent="0.35">
      <c r="A111" s="232"/>
      <c r="B111" s="18" t="s">
        <v>45</v>
      </c>
      <c r="C111" s="137">
        <f>'1 Cua'!O85</f>
        <v>2</v>
      </c>
      <c r="D111" s="137">
        <f>+'2 Cua'!O85</f>
        <v>0</v>
      </c>
      <c r="E111" s="137">
        <f>+'3 Cua'!O85</f>
        <v>0</v>
      </c>
      <c r="F111" s="137">
        <f>+'4 Cua'!O85</f>
        <v>0</v>
      </c>
      <c r="G111" s="137">
        <f>+Mercantil!O83</f>
        <v>0</v>
      </c>
      <c r="H111" s="137">
        <f>+Juarez!O85</f>
        <v>0</v>
      </c>
      <c r="I111" s="137">
        <f>+Zaragoza!O85</f>
        <v>0</v>
      </c>
      <c r="J111" s="137">
        <f>+Morelos!O86</f>
        <v>0</v>
      </c>
      <c r="K111" s="137">
        <f>+Ocampo!O86</f>
        <v>0</v>
      </c>
      <c r="L111" s="137">
        <f>+' Xicohtencalt'!O86</f>
        <v>0</v>
      </c>
      <c r="M111" s="137" t="e">
        <f>+'4 F Cuauhtémoc'!#REF!</f>
        <v>#REF!</v>
      </c>
      <c r="N111" s="104" t="e">
        <f t="shared" si="140"/>
        <v>#REF!</v>
      </c>
    </row>
    <row r="112" spans="1:14" x14ac:dyDescent="0.35">
      <c r="A112" s="232"/>
      <c r="B112" s="18" t="s">
        <v>46</v>
      </c>
      <c r="C112" s="137">
        <f>'1 Cua'!O86</f>
        <v>0</v>
      </c>
      <c r="D112" s="137">
        <f>+'2 Cua'!O86</f>
        <v>0</v>
      </c>
      <c r="E112" s="137">
        <f>+'3 Cua'!O86</f>
        <v>0</v>
      </c>
      <c r="F112" s="137">
        <f>+'4 Cua'!O86</f>
        <v>0</v>
      </c>
      <c r="G112" s="137">
        <f>+Mercantil!O84</f>
        <v>0</v>
      </c>
      <c r="H112" s="137">
        <f>+Juarez!O86</f>
        <v>0</v>
      </c>
      <c r="I112" s="137">
        <f>+Zaragoza!O86</f>
        <v>0</v>
      </c>
      <c r="J112" s="137">
        <f>+Morelos!O87</f>
        <v>0</v>
      </c>
      <c r="K112" s="137">
        <f>+Ocampo!O87</f>
        <v>0</v>
      </c>
      <c r="L112" s="137">
        <f>+' Xicohtencalt'!O87</f>
        <v>0</v>
      </c>
      <c r="M112" s="137" t="e">
        <f>+'4 F Cuauhtémoc'!#REF!</f>
        <v>#REF!</v>
      </c>
      <c r="N112" s="104" t="e">
        <f t="shared" si="140"/>
        <v>#REF!</v>
      </c>
    </row>
    <row r="113" spans="1:14" x14ac:dyDescent="0.35">
      <c r="A113" s="232"/>
      <c r="B113" s="18" t="s">
        <v>47</v>
      </c>
      <c r="C113" s="137">
        <f>'1 Cua'!O87</f>
        <v>2</v>
      </c>
      <c r="D113" s="137">
        <f>+'2 Cua'!O87</f>
        <v>4</v>
      </c>
      <c r="E113" s="137">
        <f>+'3 Cua'!O87</f>
        <v>0</v>
      </c>
      <c r="F113" s="137">
        <f>+'4 Cua'!O87</f>
        <v>7</v>
      </c>
      <c r="G113" s="137">
        <f>+Mercantil!O85</f>
        <v>2</v>
      </c>
      <c r="H113" s="137">
        <f>+Juarez!O87</f>
        <v>0</v>
      </c>
      <c r="I113" s="137">
        <f>+Zaragoza!O87</f>
        <v>0</v>
      </c>
      <c r="J113" s="137">
        <f>+Morelos!O88</f>
        <v>0</v>
      </c>
      <c r="K113" s="137">
        <f>+Ocampo!O88</f>
        <v>0</v>
      </c>
      <c r="L113" s="137">
        <f>+' Xicohtencalt'!O88</f>
        <v>0</v>
      </c>
      <c r="M113" s="137" t="e">
        <f>+'4 F Cuauhtémoc'!#REF!</f>
        <v>#REF!</v>
      </c>
      <c r="N113" s="104" t="e">
        <f t="shared" si="140"/>
        <v>#REF!</v>
      </c>
    </row>
    <row r="114" spans="1:14" x14ac:dyDescent="0.35">
      <c r="A114" s="232"/>
      <c r="B114" s="18" t="s">
        <v>48</v>
      </c>
      <c r="C114" s="137">
        <f>'1 Cua'!O88</f>
        <v>11</v>
      </c>
      <c r="D114" s="137">
        <f>+'2 Cua'!O88</f>
        <v>23</v>
      </c>
      <c r="E114" s="137">
        <f>+'3 Cua'!O88</f>
        <v>7</v>
      </c>
      <c r="F114" s="137">
        <f>+'4 Cua'!O88</f>
        <v>1</v>
      </c>
      <c r="G114" s="137">
        <f>+Mercantil!O86</f>
        <v>0</v>
      </c>
      <c r="H114" s="137">
        <f>+Juarez!O88</f>
        <v>6</v>
      </c>
      <c r="I114" s="137">
        <f>+Zaragoza!O88</f>
        <v>16</v>
      </c>
      <c r="J114" s="137">
        <f>+Morelos!O89</f>
        <v>9</v>
      </c>
      <c r="K114" s="137">
        <f>+Ocampo!O89</f>
        <v>16</v>
      </c>
      <c r="L114" s="137">
        <f>+' Xicohtencalt'!O89</f>
        <v>9</v>
      </c>
      <c r="M114" s="137" t="e">
        <f>+'4 F Cuauhtémoc'!#REF!</f>
        <v>#REF!</v>
      </c>
      <c r="N114" s="104" t="e">
        <f t="shared" si="140"/>
        <v>#REF!</v>
      </c>
    </row>
    <row r="115" spans="1:14" x14ac:dyDescent="0.35">
      <c r="A115" s="232"/>
      <c r="B115" s="18" t="s">
        <v>49</v>
      </c>
      <c r="C115" s="137">
        <f>'1 Cua'!O89</f>
        <v>0</v>
      </c>
      <c r="D115" s="137">
        <f>+'2 Cua'!O89</f>
        <v>0</v>
      </c>
      <c r="E115" s="137">
        <f>+'3 Cua'!O89</f>
        <v>1</v>
      </c>
      <c r="F115" s="137">
        <f>+'4 Cua'!O89</f>
        <v>0</v>
      </c>
      <c r="G115" s="181" t="e">
        <f>+Mercantil!#REF!</f>
        <v>#REF!</v>
      </c>
      <c r="H115" s="137">
        <f>+Juarez!O89</f>
        <v>0</v>
      </c>
      <c r="I115" s="137">
        <f>+Zaragoza!O89</f>
        <v>0</v>
      </c>
      <c r="J115" s="137">
        <f>+Morelos!O90</f>
        <v>0</v>
      </c>
      <c r="K115" s="137">
        <f>+Ocampo!O90</f>
        <v>1</v>
      </c>
      <c r="L115" s="137">
        <f>+' Xicohtencalt'!O90</f>
        <v>2</v>
      </c>
      <c r="M115" s="137" t="e">
        <f>+'4 F Cuauhtémoc'!#REF!</f>
        <v>#REF!</v>
      </c>
      <c r="N115" s="104" t="e">
        <f t="shared" si="140"/>
        <v>#REF!</v>
      </c>
    </row>
    <row r="116" spans="1:14" x14ac:dyDescent="0.35">
      <c r="A116" s="232"/>
      <c r="B116" s="18" t="s">
        <v>50</v>
      </c>
      <c r="C116" s="137">
        <f>'1 Cua'!O90</f>
        <v>159</v>
      </c>
      <c r="D116" s="137">
        <f>+'2 Cua'!O90</f>
        <v>341</v>
      </c>
      <c r="E116" s="137">
        <f>+'3 Cua'!O90</f>
        <v>63</v>
      </c>
      <c r="F116" s="137">
        <f>+'4 Cua'!O90</f>
        <v>127</v>
      </c>
      <c r="G116" s="137">
        <f>+Mercantil!O87</f>
        <v>1</v>
      </c>
      <c r="H116" s="137">
        <f>+Juarez!O90</f>
        <v>50</v>
      </c>
      <c r="I116" s="137">
        <f>+Zaragoza!O90</f>
        <v>125</v>
      </c>
      <c r="J116" s="137">
        <f>+Morelos!O91</f>
        <v>23</v>
      </c>
      <c r="K116" s="137">
        <f>+Ocampo!O91</f>
        <v>85</v>
      </c>
      <c r="L116" s="137">
        <f>+' Xicohtencalt'!O91</f>
        <v>23</v>
      </c>
      <c r="M116" s="137" t="e">
        <f>+'4 F Cuauhtémoc'!#REF!</f>
        <v>#REF!</v>
      </c>
      <c r="N116" s="104" t="e">
        <f t="shared" si="140"/>
        <v>#REF!</v>
      </c>
    </row>
    <row r="117" spans="1:14" x14ac:dyDescent="0.35">
      <c r="A117" s="232"/>
      <c r="B117" s="18" t="s">
        <v>51</v>
      </c>
      <c r="C117" s="137">
        <f>'1 Cua'!O91</f>
        <v>209</v>
      </c>
      <c r="D117" s="137">
        <f>+'2 Cua'!O91</f>
        <v>271</v>
      </c>
      <c r="E117" s="137">
        <f>+'3 Cua'!O91</f>
        <v>14</v>
      </c>
      <c r="F117" s="137">
        <f>+'4 Cua'!O91</f>
        <v>62</v>
      </c>
      <c r="G117" s="137">
        <f>+Mercantil!O88</f>
        <v>2</v>
      </c>
      <c r="H117" s="137">
        <f>+Juarez!O91</f>
        <v>1</v>
      </c>
      <c r="I117" s="137">
        <f>+Zaragoza!O91</f>
        <v>1</v>
      </c>
      <c r="J117" s="137">
        <f>+Morelos!O92</f>
        <v>0</v>
      </c>
      <c r="K117" s="137">
        <f>+Ocampo!O92</f>
        <v>0</v>
      </c>
      <c r="L117" s="137">
        <f>+' Xicohtencalt'!O92</f>
        <v>52</v>
      </c>
      <c r="M117" s="137" t="e">
        <f>+'4 F Cuauhtémoc'!#REF!</f>
        <v>#REF!</v>
      </c>
      <c r="N117" s="104" t="e">
        <f t="shared" si="140"/>
        <v>#REF!</v>
      </c>
    </row>
    <row r="118" spans="1:14" ht="33" x14ac:dyDescent="0.35">
      <c r="A118" s="232"/>
      <c r="B118" s="18" t="s">
        <v>52</v>
      </c>
      <c r="C118" s="137" t="e">
        <f>'1 Cua'!#REF!</f>
        <v>#REF!</v>
      </c>
      <c r="D118" s="137" t="e">
        <f>+'2 Cua'!#REF!</f>
        <v>#REF!</v>
      </c>
      <c r="E118" s="137" t="e">
        <f>+'3 Cua'!#REF!</f>
        <v>#REF!</v>
      </c>
      <c r="F118" s="137" t="e">
        <f>+'4 Cua'!#REF!</f>
        <v>#REF!</v>
      </c>
      <c r="G118" s="137" t="e">
        <f>+Mercantil!#REF!</f>
        <v>#REF!</v>
      </c>
      <c r="H118" s="137" t="e">
        <f>+Juarez!#REF!</f>
        <v>#REF!</v>
      </c>
      <c r="I118" s="137" t="e">
        <f>+Zaragoza!#REF!</f>
        <v>#REF!</v>
      </c>
      <c r="J118" s="137" t="e">
        <f>+Morelos!#REF!</f>
        <v>#REF!</v>
      </c>
      <c r="K118" s="137" t="e">
        <f>+Ocampo!#REF!</f>
        <v>#REF!</v>
      </c>
      <c r="L118" s="137" t="e">
        <f>+' Xicohtencalt'!#REF!</f>
        <v>#REF!</v>
      </c>
      <c r="M118" s="137" t="e">
        <f>+'4 F Cuauhtémoc'!#REF!</f>
        <v>#REF!</v>
      </c>
      <c r="N118" s="104" t="e">
        <f t="shared" si="140"/>
        <v>#REF!</v>
      </c>
    </row>
    <row r="119" spans="1:14" ht="33" x14ac:dyDescent="0.35">
      <c r="A119" s="84">
        <v>29</v>
      </c>
      <c r="B119" s="17" t="s">
        <v>53</v>
      </c>
      <c r="C119" s="104">
        <f>'1 Cua'!O92</f>
        <v>448</v>
      </c>
      <c r="D119" s="104">
        <f>+'2 Cua'!O92</f>
        <v>1578</v>
      </c>
      <c r="E119" s="104">
        <f>+'3 Cua'!O92</f>
        <v>421</v>
      </c>
      <c r="F119" s="104">
        <f>+'4 Cua'!O92</f>
        <v>350</v>
      </c>
      <c r="G119" s="104">
        <f>+Mercantil!O89</f>
        <v>66</v>
      </c>
      <c r="H119" s="104">
        <f>+Juarez!O92</f>
        <v>179</v>
      </c>
      <c r="I119" s="104">
        <f>+Zaragoza!O92</f>
        <v>549</v>
      </c>
      <c r="J119" s="104">
        <f>+Morelos!O93</f>
        <v>0</v>
      </c>
      <c r="K119" s="104">
        <f>+Ocampo!O93</f>
        <v>388</v>
      </c>
      <c r="L119" s="104">
        <f>+' Xicohtencalt'!O93</f>
        <v>0</v>
      </c>
      <c r="M119" s="104" t="e">
        <f>+'4 F Cuauhtémoc'!#REF!</f>
        <v>#REF!</v>
      </c>
      <c r="N119" s="104" t="e">
        <f t="shared" si="140"/>
        <v>#REF!</v>
      </c>
    </row>
    <row r="120" spans="1:14" ht="33" x14ac:dyDescent="0.35">
      <c r="A120" s="232">
        <v>30</v>
      </c>
      <c r="B120" s="17" t="s">
        <v>94</v>
      </c>
      <c r="C120" s="104">
        <f>'1 Cua'!O93</f>
        <v>1753</v>
      </c>
      <c r="D120" s="104">
        <f>+'2 Cua'!O93</f>
        <v>2315</v>
      </c>
      <c r="E120" s="104">
        <f>+'3 Cua'!O93</f>
        <v>1186</v>
      </c>
      <c r="F120" s="104">
        <f>+'4 Cua'!O93</f>
        <v>1946</v>
      </c>
      <c r="G120" s="104">
        <f>+Mercantil!O90</f>
        <v>253</v>
      </c>
      <c r="H120" s="104">
        <f>+Juarez!O93</f>
        <v>784</v>
      </c>
      <c r="I120" s="104">
        <f>+Zaragoza!O93</f>
        <v>1480</v>
      </c>
      <c r="J120" s="104">
        <f>+Morelos!O94</f>
        <v>406</v>
      </c>
      <c r="K120" s="104">
        <f>+Ocampo!O94</f>
        <v>548</v>
      </c>
      <c r="L120" s="104">
        <f>+' Xicohtencalt'!O94</f>
        <v>2021</v>
      </c>
      <c r="M120" s="104" t="e">
        <f>+'4 F Cuauhtémoc'!#REF!</f>
        <v>#REF!</v>
      </c>
      <c r="N120" s="104" t="e">
        <f t="shared" si="140"/>
        <v>#REF!</v>
      </c>
    </row>
    <row r="121" spans="1:14" ht="33" x14ac:dyDescent="0.35">
      <c r="A121" s="232"/>
      <c r="B121" s="18" t="s">
        <v>54</v>
      </c>
      <c r="C121" s="137" t="e">
        <f>'1 Cua'!#REF!</f>
        <v>#REF!</v>
      </c>
      <c r="D121" s="137" t="e">
        <f>+'2 Cua'!#REF!</f>
        <v>#REF!</v>
      </c>
      <c r="E121" s="137" t="e">
        <f>+'3 Cua'!#REF!</f>
        <v>#REF!</v>
      </c>
      <c r="F121" s="137" t="e">
        <f>+'4 Cua'!#REF!</f>
        <v>#REF!</v>
      </c>
      <c r="G121" s="137" t="e">
        <f>+Mercantil!#REF!</f>
        <v>#REF!</v>
      </c>
      <c r="H121" s="137" t="e">
        <f>+Juarez!#REF!</f>
        <v>#REF!</v>
      </c>
      <c r="I121" s="137" t="e">
        <f>+Zaragoza!#REF!</f>
        <v>#REF!</v>
      </c>
      <c r="J121" s="137" t="e">
        <f>+Morelos!#REF!</f>
        <v>#REF!</v>
      </c>
      <c r="K121" s="137" t="e">
        <f>+Ocampo!#REF!</f>
        <v>#REF!</v>
      </c>
      <c r="L121" s="137" t="e">
        <f>+' Xicohtencalt'!#REF!</f>
        <v>#REF!</v>
      </c>
      <c r="M121" s="137" t="e">
        <f>+'4 F Cuauhtémoc'!#REF!</f>
        <v>#REF!</v>
      </c>
      <c r="N121" s="104" t="e">
        <f t="shared" si="140"/>
        <v>#REF!</v>
      </c>
    </row>
    <row r="122" spans="1:14" ht="33" x14ac:dyDescent="0.35">
      <c r="A122" s="232"/>
      <c r="B122" s="18" t="s">
        <v>55</v>
      </c>
      <c r="C122" s="137" t="e">
        <f>'1 Cua'!#REF!</f>
        <v>#REF!</v>
      </c>
      <c r="D122" s="137" t="e">
        <f>+'2 Cua'!#REF!</f>
        <v>#REF!</v>
      </c>
      <c r="E122" s="137" t="e">
        <f>+'3 Cua'!#REF!</f>
        <v>#REF!</v>
      </c>
      <c r="F122" s="137" t="e">
        <f>+'4 Cua'!#REF!</f>
        <v>#REF!</v>
      </c>
      <c r="G122" s="137" t="e">
        <f>+Mercantil!#REF!</f>
        <v>#REF!</v>
      </c>
      <c r="H122" s="137" t="e">
        <f>+Juarez!#REF!</f>
        <v>#REF!</v>
      </c>
      <c r="I122" s="137" t="e">
        <f>+Zaragoza!#REF!</f>
        <v>#REF!</v>
      </c>
      <c r="J122" s="137" t="e">
        <f>+Morelos!#REF!</f>
        <v>#REF!</v>
      </c>
      <c r="K122" s="137" t="e">
        <f>+Ocampo!#REF!</f>
        <v>#REF!</v>
      </c>
      <c r="L122" s="137" t="e">
        <f>+' Xicohtencalt'!#REF!</f>
        <v>#REF!</v>
      </c>
      <c r="M122" s="137" t="e">
        <f>+'4 F Cuauhtémoc'!#REF!</f>
        <v>#REF!</v>
      </c>
      <c r="N122" s="104" t="e">
        <f t="shared" si="140"/>
        <v>#REF!</v>
      </c>
    </row>
    <row r="123" spans="1:14" ht="33" x14ac:dyDescent="0.35">
      <c r="A123" s="232"/>
      <c r="B123" s="18" t="s">
        <v>56</v>
      </c>
      <c r="C123" s="137" t="e">
        <f>'1 Cua'!#REF!</f>
        <v>#REF!</v>
      </c>
      <c r="D123" s="137" t="e">
        <f>+'2 Cua'!#REF!</f>
        <v>#REF!</v>
      </c>
      <c r="E123" s="137" t="e">
        <f>+'3 Cua'!#REF!</f>
        <v>#REF!</v>
      </c>
      <c r="F123" s="137" t="e">
        <f>+'4 Cua'!#REF!</f>
        <v>#REF!</v>
      </c>
      <c r="G123" s="137" t="e">
        <f>+Mercantil!#REF!</f>
        <v>#REF!</v>
      </c>
      <c r="H123" s="137" t="e">
        <f>+Juarez!#REF!</f>
        <v>#REF!</v>
      </c>
      <c r="I123" s="137" t="e">
        <f>+Zaragoza!#REF!</f>
        <v>#REF!</v>
      </c>
      <c r="J123" s="137" t="e">
        <f>+Morelos!#REF!</f>
        <v>#REF!</v>
      </c>
      <c r="K123" s="137" t="e">
        <f>+Ocampo!#REF!</f>
        <v>#REF!</v>
      </c>
      <c r="L123" s="137" t="e">
        <f>+' Xicohtencalt'!#REF!</f>
        <v>#REF!</v>
      </c>
      <c r="M123" s="137" t="e">
        <f>+'4 F Cuauhtémoc'!#REF!</f>
        <v>#REF!</v>
      </c>
      <c r="N123" s="104" t="e">
        <f t="shared" si="140"/>
        <v>#REF!</v>
      </c>
    </row>
    <row r="124" spans="1:14" ht="33" x14ac:dyDescent="0.35">
      <c r="A124" s="232"/>
      <c r="B124" s="18" t="s">
        <v>57</v>
      </c>
      <c r="C124" s="137" t="e">
        <f>'1 Cua'!#REF!</f>
        <v>#REF!</v>
      </c>
      <c r="D124" s="137" t="e">
        <f>+'2 Cua'!#REF!</f>
        <v>#REF!</v>
      </c>
      <c r="E124" s="137" t="e">
        <f>+'3 Cua'!#REF!</f>
        <v>#REF!</v>
      </c>
      <c r="F124" s="137" t="e">
        <f>+'4 Cua'!#REF!</f>
        <v>#REF!</v>
      </c>
      <c r="G124" s="137" t="e">
        <f>+Mercantil!#REF!</f>
        <v>#REF!</v>
      </c>
      <c r="H124" s="137" t="e">
        <f>+Juarez!#REF!</f>
        <v>#REF!</v>
      </c>
      <c r="I124" s="137" t="e">
        <f>+Zaragoza!#REF!</f>
        <v>#REF!</v>
      </c>
      <c r="J124" s="137" t="e">
        <f>+Morelos!#REF!</f>
        <v>#REF!</v>
      </c>
      <c r="K124" s="137" t="e">
        <f>+Ocampo!#REF!</f>
        <v>#REF!</v>
      </c>
      <c r="L124" s="137" t="e">
        <f>+' Xicohtencalt'!#REF!</f>
        <v>#REF!</v>
      </c>
      <c r="M124" s="137" t="e">
        <f>+'4 F Cuauhtémoc'!#REF!</f>
        <v>#REF!</v>
      </c>
      <c r="N124" s="104" t="e">
        <f t="shared" si="140"/>
        <v>#REF!</v>
      </c>
    </row>
    <row r="125" spans="1:14" ht="33" x14ac:dyDescent="0.35">
      <c r="A125" s="232"/>
      <c r="B125" s="18" t="s">
        <v>58</v>
      </c>
      <c r="C125" s="137" t="e">
        <f>'1 Cua'!#REF!</f>
        <v>#REF!</v>
      </c>
      <c r="D125" s="137" t="e">
        <f>+'2 Cua'!#REF!</f>
        <v>#REF!</v>
      </c>
      <c r="E125" s="137" t="e">
        <f>+'3 Cua'!#REF!</f>
        <v>#REF!</v>
      </c>
      <c r="F125" s="137" t="e">
        <f>+'4 Cua'!#REF!</f>
        <v>#REF!</v>
      </c>
      <c r="G125" s="137" t="e">
        <f>+Mercantil!#REF!</f>
        <v>#REF!</v>
      </c>
      <c r="H125" s="137" t="e">
        <f>+Juarez!#REF!</f>
        <v>#REF!</v>
      </c>
      <c r="I125" s="137" t="e">
        <f>+Zaragoza!#REF!</f>
        <v>#REF!</v>
      </c>
      <c r="J125" s="137" t="e">
        <f>+Morelos!#REF!</f>
        <v>#REF!</v>
      </c>
      <c r="K125" s="137" t="e">
        <f>+Ocampo!#REF!</f>
        <v>#REF!</v>
      </c>
      <c r="L125" s="137" t="e">
        <f>+' Xicohtencalt'!#REF!</f>
        <v>#REF!</v>
      </c>
      <c r="M125" s="137" t="e">
        <f>+'4 F Cuauhtémoc'!#REF!</f>
        <v>#REF!</v>
      </c>
      <c r="N125" s="104" t="e">
        <f t="shared" si="140"/>
        <v>#REF!</v>
      </c>
    </row>
    <row r="126" spans="1:14" ht="33" x14ac:dyDescent="0.35">
      <c r="A126" s="232"/>
      <c r="B126" s="18" t="s">
        <v>59</v>
      </c>
      <c r="C126" s="137" t="e">
        <f>'1 Cua'!#REF!</f>
        <v>#REF!</v>
      </c>
      <c r="D126" s="137" t="e">
        <f>+'2 Cua'!#REF!</f>
        <v>#REF!</v>
      </c>
      <c r="E126" s="137" t="e">
        <f>+'3 Cua'!#REF!</f>
        <v>#REF!</v>
      </c>
      <c r="F126" s="137" t="e">
        <f>+'4 Cua'!#REF!</f>
        <v>#REF!</v>
      </c>
      <c r="G126" s="137" t="e">
        <f>+Mercantil!#REF!</f>
        <v>#REF!</v>
      </c>
      <c r="H126" s="137" t="e">
        <f>+Juarez!#REF!</f>
        <v>#REF!</v>
      </c>
      <c r="I126" s="137" t="e">
        <f>+Zaragoza!#REF!</f>
        <v>#REF!</v>
      </c>
      <c r="J126" s="137" t="e">
        <f>+Morelos!#REF!</f>
        <v>#REF!</v>
      </c>
      <c r="K126" s="137" t="e">
        <f>+Ocampo!#REF!</f>
        <v>#REF!</v>
      </c>
      <c r="L126" s="137" t="e">
        <f>+' Xicohtencalt'!#REF!</f>
        <v>#REF!</v>
      </c>
      <c r="M126" s="137" t="e">
        <f>+'4 F Cuauhtémoc'!#REF!</f>
        <v>#REF!</v>
      </c>
      <c r="N126" s="104" t="e">
        <f t="shared" si="140"/>
        <v>#REF!</v>
      </c>
    </row>
    <row r="128" spans="1:14" x14ac:dyDescent="0.35">
      <c r="A128" s="268" t="s">
        <v>119</v>
      </c>
      <c r="B128" s="269"/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</row>
    <row r="129" spans="1:14" ht="42.75" x14ac:dyDescent="0.35">
      <c r="A129" s="113" t="s">
        <v>1</v>
      </c>
      <c r="B129" s="114" t="s">
        <v>2</v>
      </c>
      <c r="C129" s="115" t="s">
        <v>174</v>
      </c>
      <c r="D129" s="115" t="s">
        <v>175</v>
      </c>
      <c r="E129" s="115" t="s">
        <v>176</v>
      </c>
      <c r="F129" s="115" t="s">
        <v>177</v>
      </c>
      <c r="G129" s="115" t="s">
        <v>178</v>
      </c>
      <c r="H129" s="115" t="s">
        <v>179</v>
      </c>
      <c r="I129" s="115" t="s">
        <v>180</v>
      </c>
      <c r="J129" s="115" t="s">
        <v>187</v>
      </c>
      <c r="K129" s="115" t="s">
        <v>188</v>
      </c>
      <c r="L129" s="115" t="s">
        <v>189</v>
      </c>
      <c r="M129" s="115" t="s">
        <v>194</v>
      </c>
      <c r="N129" s="116" t="s">
        <v>3</v>
      </c>
    </row>
    <row r="130" spans="1:14" x14ac:dyDescent="0.35">
      <c r="A130" s="15">
        <v>1</v>
      </c>
      <c r="B130" s="16" t="s">
        <v>4</v>
      </c>
      <c r="C130" s="137">
        <f>+'1 Cua'!O99</f>
        <v>0</v>
      </c>
      <c r="D130" s="137">
        <f>+'2 Cua'!O99</f>
        <v>0</v>
      </c>
      <c r="E130" s="137">
        <f>+'3 Cua'!O99</f>
        <v>0</v>
      </c>
      <c r="F130" s="137">
        <f>+'4 Cua'!O99</f>
        <v>0</v>
      </c>
      <c r="G130" s="137">
        <f>+Mercantil!O94</f>
        <v>693</v>
      </c>
      <c r="H130" s="137">
        <f>+Juarez!O99</f>
        <v>79</v>
      </c>
      <c r="I130" s="137">
        <f>+Zaragoza!O99</f>
        <v>116</v>
      </c>
      <c r="J130" s="137">
        <f>+Morelos!O98</f>
        <v>28</v>
      </c>
      <c r="K130" s="137">
        <f>+Ocampo!O98</f>
        <v>86</v>
      </c>
      <c r="L130" s="137">
        <f>+' Xicohtencalt'!O98</f>
        <v>110</v>
      </c>
      <c r="M130" s="137" t="e">
        <f>+'4 F Cuauhtémoc'!#REF!</f>
        <v>#REF!</v>
      </c>
      <c r="N130" s="104" t="e">
        <f>SUM(C130:M130)</f>
        <v>#REF!</v>
      </c>
    </row>
    <row r="131" spans="1:14" x14ac:dyDescent="0.35">
      <c r="A131" s="84">
        <v>2</v>
      </c>
      <c r="B131" s="17" t="s">
        <v>5</v>
      </c>
      <c r="C131" s="137">
        <f>+'1 Cua'!O100</f>
        <v>0</v>
      </c>
      <c r="D131" s="137">
        <f>+'2 Cua'!O100</f>
        <v>0</v>
      </c>
      <c r="E131" s="137">
        <f>+'3 Cua'!O100</f>
        <v>0</v>
      </c>
      <c r="F131" s="137">
        <f>+'4 Cua'!O100</f>
        <v>0</v>
      </c>
      <c r="G131" s="137">
        <f>+Mercantil!O95</f>
        <v>543</v>
      </c>
      <c r="H131" s="137">
        <f>+Juarez!O100</f>
        <v>58</v>
      </c>
      <c r="I131" s="137">
        <f>+Zaragoza!O100</f>
        <v>94</v>
      </c>
      <c r="J131" s="137">
        <f>+Morelos!O99</f>
        <v>24</v>
      </c>
      <c r="K131" s="137">
        <f>+Ocampo!O99</f>
        <v>80</v>
      </c>
      <c r="L131" s="137">
        <f>+' Xicohtencalt'!O99</f>
        <v>75</v>
      </c>
      <c r="M131" s="137" t="e">
        <f>+'4 F Cuauhtémoc'!#REF!</f>
        <v>#REF!</v>
      </c>
      <c r="N131" s="104" t="e">
        <f t="shared" ref="N131:N186" si="141">SUM(C131:M131)</f>
        <v>#REF!</v>
      </c>
    </row>
    <row r="132" spans="1:14" x14ac:dyDescent="0.35">
      <c r="A132" s="15">
        <v>3</v>
      </c>
      <c r="B132" s="17" t="s">
        <v>6</v>
      </c>
      <c r="C132" s="137" t="e">
        <f>+'1 Cua'!#REF!</f>
        <v>#REF!</v>
      </c>
      <c r="D132" s="137" t="e">
        <f>+'2 Cua'!#REF!</f>
        <v>#REF!</v>
      </c>
      <c r="E132" s="137" t="e">
        <f>+'3 Cua'!#REF!</f>
        <v>#REF!</v>
      </c>
      <c r="F132" s="137" t="e">
        <f>+'4 Cua'!#REF!</f>
        <v>#REF!</v>
      </c>
      <c r="G132" s="137" t="e">
        <f>+Mercantil!#REF!</f>
        <v>#REF!</v>
      </c>
      <c r="H132" s="137" t="e">
        <f>+Juarez!#REF!</f>
        <v>#REF!</v>
      </c>
      <c r="I132" s="137" t="e">
        <f>+Zaragoza!#REF!</f>
        <v>#REF!</v>
      </c>
      <c r="J132" s="137" t="e">
        <f>+Morelos!#REF!</f>
        <v>#REF!</v>
      </c>
      <c r="K132" s="137" t="e">
        <f>+Ocampo!#REF!</f>
        <v>#REF!</v>
      </c>
      <c r="L132" s="137" t="e">
        <f>+' Xicohtencalt'!#REF!</f>
        <v>#REF!</v>
      </c>
      <c r="M132" s="137" t="e">
        <f>+'4 F Cuauhtémoc'!#REF!</f>
        <v>#REF!</v>
      </c>
      <c r="N132" s="104" t="e">
        <f t="shared" si="141"/>
        <v>#REF!</v>
      </c>
    </row>
    <row r="133" spans="1:14" ht="33" x14ac:dyDescent="0.35">
      <c r="A133" s="84">
        <v>4</v>
      </c>
      <c r="B133" s="17" t="s">
        <v>7</v>
      </c>
      <c r="C133" s="137">
        <f>+'1 Cua'!O101</f>
        <v>0</v>
      </c>
      <c r="D133" s="137">
        <f>+'2 Cua'!O101</f>
        <v>0</v>
      </c>
      <c r="E133" s="137">
        <f>+'3 Cua'!O101</f>
        <v>0</v>
      </c>
      <c r="F133" s="137">
        <f>+'4 Cua'!O101</f>
        <v>2</v>
      </c>
      <c r="G133" s="137">
        <f>+Mercantil!O96</f>
        <v>2</v>
      </c>
      <c r="H133" s="137">
        <f>+Juarez!O101</f>
        <v>2</v>
      </c>
      <c r="I133" s="137">
        <f>+Zaragoza!O101</f>
        <v>15</v>
      </c>
      <c r="J133" s="137">
        <f>+Morelos!O100</f>
        <v>12</v>
      </c>
      <c r="K133" s="137">
        <f>+Ocampo!O100</f>
        <v>30</v>
      </c>
      <c r="L133" s="137">
        <f>+' Xicohtencalt'!O100</f>
        <v>3</v>
      </c>
      <c r="M133" s="137" t="e">
        <f>+'4 F Cuauhtémoc'!#REF!</f>
        <v>#REF!</v>
      </c>
      <c r="N133" s="104" t="e">
        <f t="shared" si="141"/>
        <v>#REF!</v>
      </c>
    </row>
    <row r="134" spans="1:14" x14ac:dyDescent="0.35">
      <c r="A134" s="15">
        <v>5</v>
      </c>
      <c r="B134" s="17" t="s">
        <v>8</v>
      </c>
      <c r="C134" s="137">
        <f>+'1 Cua'!O102</f>
        <v>0</v>
      </c>
      <c r="D134" s="137">
        <f>+'2 Cua'!O102</f>
        <v>0</v>
      </c>
      <c r="E134" s="137">
        <f>+'3 Cua'!O102</f>
        <v>0</v>
      </c>
      <c r="F134" s="137">
        <f>+'4 Cua'!O102</f>
        <v>0</v>
      </c>
      <c r="G134" s="137">
        <f>+Mercantil!O97</f>
        <v>203</v>
      </c>
      <c r="H134" s="137">
        <f>+Juarez!O102</f>
        <v>40</v>
      </c>
      <c r="I134" s="137">
        <f>+Zaragoza!O102</f>
        <v>40</v>
      </c>
      <c r="J134" s="137">
        <f>+Morelos!O101</f>
        <v>29</v>
      </c>
      <c r="K134" s="137">
        <f>+Ocampo!O101</f>
        <v>43</v>
      </c>
      <c r="L134" s="137">
        <f>+' Xicohtencalt'!O101</f>
        <v>31</v>
      </c>
      <c r="M134" s="137" t="e">
        <f>+'4 F Cuauhtémoc'!#REF!</f>
        <v>#REF!</v>
      </c>
      <c r="N134" s="104" t="e">
        <f t="shared" si="141"/>
        <v>#REF!</v>
      </c>
    </row>
    <row r="135" spans="1:14" x14ac:dyDescent="0.35">
      <c r="A135" s="84">
        <v>6</v>
      </c>
      <c r="B135" s="17" t="s">
        <v>9</v>
      </c>
      <c r="C135" s="137">
        <f>+'1 Cua'!O103</f>
        <v>1</v>
      </c>
      <c r="D135" s="137">
        <f>+'2 Cua'!O103</f>
        <v>0</v>
      </c>
      <c r="E135" s="137">
        <f>+'3 Cua'!O103</f>
        <v>3</v>
      </c>
      <c r="F135" s="137">
        <f>+'4 Cua'!O103</f>
        <v>2</v>
      </c>
      <c r="G135" s="137">
        <f>+Mercantil!O98</f>
        <v>48</v>
      </c>
      <c r="H135" s="137">
        <f>+Juarez!O103</f>
        <v>5</v>
      </c>
      <c r="I135" s="137">
        <f>+Zaragoza!O103</f>
        <v>2</v>
      </c>
      <c r="J135" s="137">
        <f>+Morelos!O102</f>
        <v>0</v>
      </c>
      <c r="K135" s="137">
        <f>+Ocampo!O102</f>
        <v>17</v>
      </c>
      <c r="L135" s="137">
        <f>+' Xicohtencalt'!O102</f>
        <v>17</v>
      </c>
      <c r="M135" s="137" t="e">
        <f>+'4 F Cuauhtémoc'!#REF!</f>
        <v>#REF!</v>
      </c>
      <c r="N135" s="104" t="e">
        <f t="shared" si="141"/>
        <v>#REF!</v>
      </c>
    </row>
    <row r="136" spans="1:14" x14ac:dyDescent="0.35">
      <c r="A136" s="15">
        <v>7</v>
      </c>
      <c r="B136" s="17" t="s">
        <v>10</v>
      </c>
      <c r="C136" s="137">
        <f>+'1 Cua'!O104</f>
        <v>0</v>
      </c>
      <c r="D136" s="137">
        <f>+'2 Cua'!O104</f>
        <v>0</v>
      </c>
      <c r="E136" s="137">
        <f>+'3 Cua'!O104</f>
        <v>0</v>
      </c>
      <c r="F136" s="137">
        <f>+'4 Cua'!O104</f>
        <v>0</v>
      </c>
      <c r="G136" s="137">
        <f>+Mercantil!O99</f>
        <v>79</v>
      </c>
      <c r="H136" s="137">
        <f>+Juarez!O104</f>
        <v>66</v>
      </c>
      <c r="I136" s="137">
        <f>+Zaragoza!O104</f>
        <v>64</v>
      </c>
      <c r="J136" s="137">
        <f>+Morelos!O103</f>
        <v>20</v>
      </c>
      <c r="K136" s="137">
        <f>+Ocampo!O103</f>
        <v>34</v>
      </c>
      <c r="L136" s="137">
        <f>+' Xicohtencalt'!O103</f>
        <v>26</v>
      </c>
      <c r="M136" s="137" t="e">
        <f>+'4 F Cuauhtémoc'!#REF!</f>
        <v>#REF!</v>
      </c>
      <c r="N136" s="104" t="e">
        <f t="shared" si="141"/>
        <v>#REF!</v>
      </c>
    </row>
    <row r="137" spans="1:14" x14ac:dyDescent="0.35">
      <c r="A137" s="84">
        <v>8</v>
      </c>
      <c r="B137" s="17" t="s">
        <v>11</v>
      </c>
      <c r="C137" s="137">
        <f>+'1 Cua'!O105</f>
        <v>0</v>
      </c>
      <c r="D137" s="137">
        <f>+'2 Cua'!O105</f>
        <v>0</v>
      </c>
      <c r="E137" s="137">
        <f>+'3 Cua'!O105</f>
        <v>3</v>
      </c>
      <c r="F137" s="137">
        <f>+'4 Cua'!O105</f>
        <v>0</v>
      </c>
      <c r="G137" s="137">
        <f>+Mercantil!O100</f>
        <v>51</v>
      </c>
      <c r="H137" s="137">
        <f>+Juarez!O105</f>
        <v>9</v>
      </c>
      <c r="I137" s="137">
        <f>+Zaragoza!O105</f>
        <v>8</v>
      </c>
      <c r="J137" s="137">
        <f>+Morelos!O104</f>
        <v>6</v>
      </c>
      <c r="K137" s="137">
        <f>+Ocampo!O104</f>
        <v>1</v>
      </c>
      <c r="L137" s="137">
        <f>+' Xicohtencalt'!O104</f>
        <v>4</v>
      </c>
      <c r="M137" s="137" t="e">
        <f>+'4 F Cuauhtémoc'!#REF!</f>
        <v>#REF!</v>
      </c>
      <c r="N137" s="104" t="e">
        <f t="shared" si="141"/>
        <v>#REF!</v>
      </c>
    </row>
    <row r="138" spans="1:14" x14ac:dyDescent="0.35">
      <c r="A138" s="15">
        <v>9</v>
      </c>
      <c r="B138" s="17" t="s">
        <v>12</v>
      </c>
      <c r="C138" s="137">
        <f>+'1 Cua'!O106</f>
        <v>29</v>
      </c>
      <c r="D138" s="137">
        <f>+'2 Cua'!O106</f>
        <v>11</v>
      </c>
      <c r="E138" s="137">
        <f>+'3 Cua'!O106</f>
        <v>31</v>
      </c>
      <c r="F138" s="137">
        <f>+'4 Cua'!O106</f>
        <v>51</v>
      </c>
      <c r="G138" s="137">
        <f>+Mercantil!O101</f>
        <v>1135</v>
      </c>
      <c r="H138" s="137">
        <f>+Juarez!O106</f>
        <v>229</v>
      </c>
      <c r="I138" s="137">
        <f>+Zaragoza!O106</f>
        <v>357</v>
      </c>
      <c r="J138" s="137">
        <f>+Morelos!O105</f>
        <v>138</v>
      </c>
      <c r="K138" s="137">
        <f>+Ocampo!O105</f>
        <v>274</v>
      </c>
      <c r="L138" s="137">
        <f>+' Xicohtencalt'!O105</f>
        <v>281</v>
      </c>
      <c r="M138" s="137" t="e">
        <f>+'4 F Cuauhtémoc'!#REF!</f>
        <v>#REF!</v>
      </c>
      <c r="N138" s="104" t="e">
        <f t="shared" si="141"/>
        <v>#REF!</v>
      </c>
    </row>
    <row r="139" spans="1:14" x14ac:dyDescent="0.35">
      <c r="A139" s="84">
        <v>10</v>
      </c>
      <c r="B139" s="17" t="s">
        <v>13</v>
      </c>
      <c r="C139" s="137">
        <f>+'1 Cua'!O107</f>
        <v>213</v>
      </c>
      <c r="D139" s="137">
        <f>+'2 Cua'!O107</f>
        <v>157</v>
      </c>
      <c r="E139" s="137">
        <f>+'3 Cua'!O107</f>
        <v>91</v>
      </c>
      <c r="F139" s="137">
        <f>+'4 Cua'!O107</f>
        <v>167</v>
      </c>
      <c r="G139" s="137">
        <f>+Mercantil!O102</f>
        <v>5483</v>
      </c>
      <c r="H139" s="137">
        <f>+Juarez!O107</f>
        <v>1251</v>
      </c>
      <c r="I139" s="137">
        <f>+Zaragoza!O107</f>
        <v>1732</v>
      </c>
      <c r="J139" s="137">
        <f>+Morelos!O106</f>
        <v>421</v>
      </c>
      <c r="K139" s="137">
        <f>+Ocampo!O106</f>
        <v>931</v>
      </c>
      <c r="L139" s="137">
        <f>+' Xicohtencalt'!O106</f>
        <v>881</v>
      </c>
      <c r="M139" s="137" t="e">
        <f>+'4 F Cuauhtémoc'!#REF!</f>
        <v>#REF!</v>
      </c>
      <c r="N139" s="104" t="e">
        <f t="shared" si="141"/>
        <v>#REF!</v>
      </c>
    </row>
    <row r="140" spans="1:14" ht="66" x14ac:dyDescent="0.35">
      <c r="A140" s="15">
        <v>11</v>
      </c>
      <c r="B140" s="17" t="s">
        <v>14</v>
      </c>
      <c r="C140" s="137">
        <f>+'1 Cua'!O108</f>
        <v>264</v>
      </c>
      <c r="D140" s="137">
        <f>+'2 Cua'!O108</f>
        <v>197</v>
      </c>
      <c r="E140" s="137">
        <f>+'3 Cua'!O108</f>
        <v>242</v>
      </c>
      <c r="F140" s="137">
        <f>+'4 Cua'!O108</f>
        <v>204</v>
      </c>
      <c r="G140" s="137">
        <f>+Mercantil!O103</f>
        <v>5133</v>
      </c>
      <c r="H140" s="137">
        <f>+Juarez!O108</f>
        <v>1245</v>
      </c>
      <c r="I140" s="137">
        <f>+Zaragoza!O108</f>
        <v>1270</v>
      </c>
      <c r="J140" s="137">
        <f>+Morelos!O107</f>
        <v>463</v>
      </c>
      <c r="K140" s="137">
        <f>+Ocampo!O107</f>
        <v>912</v>
      </c>
      <c r="L140" s="137">
        <f>+' Xicohtencalt'!O107</f>
        <v>636</v>
      </c>
      <c r="M140" s="137" t="e">
        <f>+'4 F Cuauhtémoc'!#REF!</f>
        <v>#REF!</v>
      </c>
      <c r="N140" s="104" t="e">
        <f t="shared" si="141"/>
        <v>#REF!</v>
      </c>
    </row>
    <row r="141" spans="1:14" x14ac:dyDescent="0.35">
      <c r="A141" s="232">
        <v>12</v>
      </c>
      <c r="B141" s="17" t="s">
        <v>15</v>
      </c>
      <c r="C141" s="104">
        <f>+'1 Cua'!O109</f>
        <v>2</v>
      </c>
      <c r="D141" s="104">
        <f>+'2 Cua'!O109</f>
        <v>19</v>
      </c>
      <c r="E141" s="104">
        <f>+'3 Cua'!O109</f>
        <v>0</v>
      </c>
      <c r="F141" s="104">
        <f>+'4 Cua'!O109</f>
        <v>9</v>
      </c>
      <c r="G141" s="104">
        <f>+Mercantil!O104</f>
        <v>658</v>
      </c>
      <c r="H141" s="104">
        <f>+Juarez!O109</f>
        <v>336</v>
      </c>
      <c r="I141" s="104">
        <f>+Zaragoza!O109</f>
        <v>166</v>
      </c>
      <c r="J141" s="104">
        <f>+Morelos!O108</f>
        <v>72</v>
      </c>
      <c r="K141" s="104">
        <f>+Ocampo!O108</f>
        <v>81</v>
      </c>
      <c r="L141" s="104">
        <f>+' Xicohtencalt'!O108</f>
        <v>25</v>
      </c>
      <c r="M141" s="104" t="e">
        <f>+'4 F Cuauhtémoc'!#REF!</f>
        <v>#REF!</v>
      </c>
      <c r="N141" s="104" t="e">
        <f t="shared" si="141"/>
        <v>#REF!</v>
      </c>
    </row>
    <row r="142" spans="1:14" x14ac:dyDescent="0.35">
      <c r="A142" s="232"/>
      <c r="B142" s="18" t="s">
        <v>16</v>
      </c>
      <c r="C142" s="137" t="e">
        <f>+'1 Cua'!#REF!</f>
        <v>#REF!</v>
      </c>
      <c r="D142" s="137" t="e">
        <f>+'2 Cua'!#REF!</f>
        <v>#REF!</v>
      </c>
      <c r="E142" s="137" t="e">
        <f>+'3 Cua'!#REF!</f>
        <v>#REF!</v>
      </c>
      <c r="F142" s="137" t="e">
        <f>+'4 Cua'!#REF!</f>
        <v>#REF!</v>
      </c>
      <c r="G142" s="137" t="e">
        <f>+Mercantil!#REF!</f>
        <v>#REF!</v>
      </c>
      <c r="H142" s="137" t="e">
        <f>+Juarez!#REF!</f>
        <v>#REF!</v>
      </c>
      <c r="I142" s="137" t="e">
        <f>+Zaragoza!#REF!</f>
        <v>#REF!</v>
      </c>
      <c r="J142" s="137" t="e">
        <f>+Morelos!#REF!</f>
        <v>#REF!</v>
      </c>
      <c r="K142" s="137" t="e">
        <f>+Ocampo!#REF!</f>
        <v>#REF!</v>
      </c>
      <c r="L142" s="137" t="e">
        <f>+' Xicohtencalt'!#REF!</f>
        <v>#REF!</v>
      </c>
      <c r="M142" s="137" t="e">
        <f>+'4 F Cuauhtémoc'!#REF!</f>
        <v>#REF!</v>
      </c>
      <c r="N142" s="104" t="e">
        <f t="shared" si="141"/>
        <v>#REF!</v>
      </c>
    </row>
    <row r="143" spans="1:14" x14ac:dyDescent="0.35">
      <c r="A143" s="232"/>
      <c r="B143" s="18" t="s">
        <v>17</v>
      </c>
      <c r="C143" s="137" t="e">
        <f>+'1 Cua'!#REF!</f>
        <v>#REF!</v>
      </c>
      <c r="D143" s="137" t="e">
        <f>+'2 Cua'!#REF!</f>
        <v>#REF!</v>
      </c>
      <c r="E143" s="137" t="e">
        <f>+'3 Cua'!#REF!</f>
        <v>#REF!</v>
      </c>
      <c r="F143" s="137" t="e">
        <f>+'4 Cua'!#REF!</f>
        <v>#REF!</v>
      </c>
      <c r="G143" s="137" t="e">
        <f>+Mercantil!#REF!</f>
        <v>#REF!</v>
      </c>
      <c r="H143" s="137" t="e">
        <f>+Juarez!#REF!</f>
        <v>#REF!</v>
      </c>
      <c r="I143" s="137" t="e">
        <f>+Zaragoza!#REF!</f>
        <v>#REF!</v>
      </c>
      <c r="J143" s="137" t="e">
        <f>+Morelos!#REF!</f>
        <v>#REF!</v>
      </c>
      <c r="K143" s="137" t="e">
        <f>+Ocampo!#REF!</f>
        <v>#REF!</v>
      </c>
      <c r="L143" s="137" t="e">
        <f>+' Xicohtencalt'!#REF!</f>
        <v>#REF!</v>
      </c>
      <c r="M143" s="137" t="e">
        <f>+'4 F Cuauhtémoc'!#REF!</f>
        <v>#REF!</v>
      </c>
      <c r="N143" s="104" t="e">
        <f t="shared" si="141"/>
        <v>#REF!</v>
      </c>
    </row>
    <row r="144" spans="1:14" x14ac:dyDescent="0.35">
      <c r="A144" s="232"/>
      <c r="B144" s="18" t="s">
        <v>18</v>
      </c>
      <c r="C144" s="137" t="e">
        <f>+'1 Cua'!#REF!</f>
        <v>#REF!</v>
      </c>
      <c r="D144" s="137" t="e">
        <f>+'2 Cua'!#REF!</f>
        <v>#REF!</v>
      </c>
      <c r="E144" s="137" t="e">
        <f>+'3 Cua'!#REF!</f>
        <v>#REF!</v>
      </c>
      <c r="F144" s="137" t="e">
        <f>+'4 Cua'!#REF!</f>
        <v>#REF!</v>
      </c>
      <c r="G144" s="137" t="e">
        <f>+Mercantil!#REF!</f>
        <v>#REF!</v>
      </c>
      <c r="H144" s="137" t="e">
        <f>+Juarez!#REF!</f>
        <v>#REF!</v>
      </c>
      <c r="I144" s="137" t="e">
        <f>+Zaragoza!#REF!</f>
        <v>#REF!</v>
      </c>
      <c r="J144" s="137" t="e">
        <f>+Morelos!#REF!</f>
        <v>#REF!</v>
      </c>
      <c r="K144" s="137" t="e">
        <f>+Ocampo!#REF!</f>
        <v>#REF!</v>
      </c>
      <c r="L144" s="137" t="e">
        <f>+' Xicohtencalt'!#REF!</f>
        <v>#REF!</v>
      </c>
      <c r="M144" s="137" t="e">
        <f>+'4 F Cuauhtémoc'!#REF!</f>
        <v>#REF!</v>
      </c>
      <c r="N144" s="104" t="e">
        <f t="shared" si="141"/>
        <v>#REF!</v>
      </c>
    </row>
    <row r="145" spans="1:14" x14ac:dyDescent="0.35">
      <c r="A145" s="232"/>
      <c r="B145" s="18" t="s">
        <v>19</v>
      </c>
      <c r="C145" s="137" t="e">
        <f>+'1 Cua'!#REF!</f>
        <v>#REF!</v>
      </c>
      <c r="D145" s="137" t="e">
        <f>+'2 Cua'!#REF!</f>
        <v>#REF!</v>
      </c>
      <c r="E145" s="137" t="e">
        <f>+'3 Cua'!#REF!</f>
        <v>#REF!</v>
      </c>
      <c r="F145" s="137" t="e">
        <f>+'4 Cua'!#REF!</f>
        <v>#REF!</v>
      </c>
      <c r="G145" s="181" t="e">
        <f>+Mercantil!#REF!</f>
        <v>#REF!</v>
      </c>
      <c r="H145" s="137" t="e">
        <f>+Juarez!#REF!</f>
        <v>#REF!</v>
      </c>
      <c r="I145" s="137" t="e">
        <f>+Zaragoza!#REF!</f>
        <v>#REF!</v>
      </c>
      <c r="J145" s="137" t="e">
        <f>+Morelos!#REF!</f>
        <v>#REF!</v>
      </c>
      <c r="K145" s="137" t="e">
        <f>+Ocampo!#REF!</f>
        <v>#REF!</v>
      </c>
      <c r="L145" s="137" t="e">
        <f>+' Xicohtencalt'!#REF!</f>
        <v>#REF!</v>
      </c>
      <c r="M145" s="137" t="e">
        <f>+'4 F Cuauhtémoc'!#REF!</f>
        <v>#REF!</v>
      </c>
      <c r="N145" s="104" t="e">
        <f t="shared" si="141"/>
        <v>#REF!</v>
      </c>
    </row>
    <row r="146" spans="1:14" x14ac:dyDescent="0.35">
      <c r="A146" s="232"/>
      <c r="B146" s="18" t="s">
        <v>20</v>
      </c>
      <c r="C146" s="137" t="e">
        <f>+'1 Cua'!#REF!</f>
        <v>#REF!</v>
      </c>
      <c r="D146" s="137" t="e">
        <f>+'2 Cua'!#REF!</f>
        <v>#REF!</v>
      </c>
      <c r="E146" s="137" t="e">
        <f>+'3 Cua'!#REF!</f>
        <v>#REF!</v>
      </c>
      <c r="F146" s="137" t="e">
        <f>+'4 Cua'!#REF!</f>
        <v>#REF!</v>
      </c>
      <c r="G146" s="137" t="e">
        <f>+Mercantil!#REF!</f>
        <v>#REF!</v>
      </c>
      <c r="H146" s="137" t="e">
        <f>+Juarez!#REF!</f>
        <v>#REF!</v>
      </c>
      <c r="I146" s="137" t="e">
        <f>+Zaragoza!#REF!</f>
        <v>#REF!</v>
      </c>
      <c r="J146" s="137" t="e">
        <f>+Morelos!#REF!</f>
        <v>#REF!</v>
      </c>
      <c r="K146" s="137" t="e">
        <f>+Ocampo!#REF!</f>
        <v>#REF!</v>
      </c>
      <c r="L146" s="137" t="e">
        <f>+' Xicohtencalt'!#REF!</f>
        <v>#REF!</v>
      </c>
      <c r="M146" s="137" t="e">
        <f>+'4 F Cuauhtémoc'!#REF!</f>
        <v>#REF!</v>
      </c>
      <c r="N146" s="104" t="e">
        <f t="shared" si="141"/>
        <v>#REF!</v>
      </c>
    </row>
    <row r="147" spans="1:14" ht="49.5" x14ac:dyDescent="0.35">
      <c r="A147" s="84">
        <v>13</v>
      </c>
      <c r="B147" s="17" t="s">
        <v>21</v>
      </c>
      <c r="C147" s="137">
        <f>+'1 Cua'!O110</f>
        <v>221</v>
      </c>
      <c r="D147" s="137">
        <f>+'2 Cua'!O110</f>
        <v>161</v>
      </c>
      <c r="E147" s="137">
        <f>+'3 Cua'!O110</f>
        <v>399</v>
      </c>
      <c r="F147" s="137">
        <f>+'4 Cua'!O110</f>
        <v>330</v>
      </c>
      <c r="G147" s="137">
        <f>+Mercantil!O105</f>
        <v>5634</v>
      </c>
      <c r="H147" s="137">
        <f>+Juarez!O110</f>
        <v>2012</v>
      </c>
      <c r="I147" s="137">
        <f>+Zaragoza!O110</f>
        <v>1479</v>
      </c>
      <c r="J147" s="137">
        <f>+Morelos!O109</f>
        <v>479</v>
      </c>
      <c r="K147" s="137">
        <f>+Ocampo!O109</f>
        <v>1381</v>
      </c>
      <c r="L147" s="137">
        <f>+' Xicohtencalt'!O109</f>
        <v>602</v>
      </c>
      <c r="M147" s="137" t="e">
        <f>+'4 F Cuauhtémoc'!#REF!</f>
        <v>#REF!</v>
      </c>
      <c r="N147" s="104" t="e">
        <f t="shared" si="141"/>
        <v>#REF!</v>
      </c>
    </row>
    <row r="148" spans="1:14" ht="49.5" x14ac:dyDescent="0.35">
      <c r="A148" s="84">
        <v>14</v>
      </c>
      <c r="B148" s="17" t="s">
        <v>22</v>
      </c>
      <c r="C148" s="137">
        <f>+'1 Cua'!O111</f>
        <v>19</v>
      </c>
      <c r="D148" s="137">
        <f>+'2 Cua'!O111</f>
        <v>16</v>
      </c>
      <c r="E148" s="137">
        <f>+'3 Cua'!O111</f>
        <v>88</v>
      </c>
      <c r="F148" s="137">
        <f>+'4 Cua'!O111</f>
        <v>14</v>
      </c>
      <c r="G148" s="137">
        <f>+Mercantil!O106</f>
        <v>720</v>
      </c>
      <c r="H148" s="137">
        <f>+Juarez!O111</f>
        <v>196</v>
      </c>
      <c r="I148" s="137">
        <f>+Zaragoza!O111</f>
        <v>235</v>
      </c>
      <c r="J148" s="137">
        <f>+Morelos!O110</f>
        <v>88</v>
      </c>
      <c r="K148" s="137">
        <f>+Ocampo!O110</f>
        <v>128</v>
      </c>
      <c r="L148" s="137">
        <f>+' Xicohtencalt'!O110</f>
        <v>78</v>
      </c>
      <c r="M148" s="137" t="e">
        <f>+'4 F Cuauhtémoc'!#REF!</f>
        <v>#REF!</v>
      </c>
      <c r="N148" s="104" t="e">
        <f t="shared" si="141"/>
        <v>#REF!</v>
      </c>
    </row>
    <row r="149" spans="1:14" x14ac:dyDescent="0.35">
      <c r="A149" s="232">
        <v>15</v>
      </c>
      <c r="B149" s="17" t="s">
        <v>23</v>
      </c>
      <c r="C149" s="104">
        <f>+'1 Cua'!O112</f>
        <v>13</v>
      </c>
      <c r="D149" s="104">
        <f>+'2 Cua'!O112</f>
        <v>29</v>
      </c>
      <c r="E149" s="104">
        <f>+'3 Cua'!O112</f>
        <v>14</v>
      </c>
      <c r="F149" s="104">
        <f>+'4 Cua'!O112</f>
        <v>15</v>
      </c>
      <c r="G149" s="104">
        <f>+Mercantil!O107</f>
        <v>188</v>
      </c>
      <c r="H149" s="104">
        <f>+Juarez!O112</f>
        <v>46</v>
      </c>
      <c r="I149" s="104">
        <f>+Zaragoza!O112</f>
        <v>43</v>
      </c>
      <c r="J149" s="104">
        <f>+Morelos!O111</f>
        <v>26</v>
      </c>
      <c r="K149" s="104">
        <f>+Ocampo!O111</f>
        <v>80</v>
      </c>
      <c r="L149" s="104">
        <f>+' Xicohtencalt'!O111</f>
        <v>28</v>
      </c>
      <c r="M149" s="104" t="e">
        <f>+'4 F Cuauhtémoc'!#REF!</f>
        <v>#REF!</v>
      </c>
      <c r="N149" s="104" t="e">
        <f t="shared" si="141"/>
        <v>#REF!</v>
      </c>
    </row>
    <row r="150" spans="1:14" x14ac:dyDescent="0.35">
      <c r="A150" s="232"/>
      <c r="B150" s="18" t="s">
        <v>24</v>
      </c>
      <c r="C150" s="137">
        <f>+'1 Cua'!O113</f>
        <v>13</v>
      </c>
      <c r="D150" s="137">
        <f>+'2 Cua'!O113</f>
        <v>28</v>
      </c>
      <c r="E150" s="137">
        <f>+'3 Cua'!O113</f>
        <v>14</v>
      </c>
      <c r="F150" s="137">
        <f>+'4 Cua'!O113</f>
        <v>12</v>
      </c>
      <c r="G150" s="137">
        <f>+Mercantil!O108</f>
        <v>77</v>
      </c>
      <c r="H150" s="137">
        <f>+Juarez!O113</f>
        <v>21</v>
      </c>
      <c r="I150" s="137">
        <f>+Zaragoza!O113</f>
        <v>28</v>
      </c>
      <c r="J150" s="137">
        <f>+Morelos!O112</f>
        <v>16</v>
      </c>
      <c r="K150" s="137">
        <f>+Ocampo!O112</f>
        <v>49</v>
      </c>
      <c r="L150" s="137">
        <f>+' Xicohtencalt'!O112</f>
        <v>16</v>
      </c>
      <c r="M150" s="137" t="e">
        <f>+'4 F Cuauhtémoc'!#REF!</f>
        <v>#REF!</v>
      </c>
      <c r="N150" s="104" t="e">
        <f t="shared" si="141"/>
        <v>#REF!</v>
      </c>
    </row>
    <row r="151" spans="1:14" x14ac:dyDescent="0.35">
      <c r="A151" s="232"/>
      <c r="B151" s="18" t="s">
        <v>25</v>
      </c>
      <c r="C151" s="137">
        <f>+'1 Cua'!O114</f>
        <v>0</v>
      </c>
      <c r="D151" s="137">
        <f>+'2 Cua'!O114</f>
        <v>1</v>
      </c>
      <c r="E151" s="137">
        <f>+'3 Cua'!O114</f>
        <v>0</v>
      </c>
      <c r="F151" s="137">
        <f>+'4 Cua'!O114</f>
        <v>3</v>
      </c>
      <c r="G151" s="137">
        <f>+Mercantil!O109</f>
        <v>111</v>
      </c>
      <c r="H151" s="137">
        <f>+Juarez!O114</f>
        <v>25</v>
      </c>
      <c r="I151" s="137">
        <f>+Zaragoza!O114</f>
        <v>15</v>
      </c>
      <c r="J151" s="137">
        <f>+Morelos!O113</f>
        <v>10</v>
      </c>
      <c r="K151" s="137">
        <f>+Ocampo!O113</f>
        <v>31</v>
      </c>
      <c r="L151" s="137">
        <f>+' Xicohtencalt'!O113</f>
        <v>12</v>
      </c>
      <c r="M151" s="137" t="e">
        <f>+'4 F Cuauhtémoc'!#REF!</f>
        <v>#REF!</v>
      </c>
      <c r="N151" s="104" t="e">
        <f t="shared" si="141"/>
        <v>#REF!</v>
      </c>
    </row>
    <row r="152" spans="1:14" ht="49.5" x14ac:dyDescent="0.35">
      <c r="A152" s="84">
        <v>16</v>
      </c>
      <c r="B152" s="17" t="s">
        <v>26</v>
      </c>
      <c r="C152" s="137" t="e">
        <f>+'1 Cua'!#REF!</f>
        <v>#REF!</v>
      </c>
      <c r="D152" s="137" t="e">
        <f>+'2 Cua'!#REF!</f>
        <v>#REF!</v>
      </c>
      <c r="E152" s="137" t="e">
        <f>+'3 Cua'!#REF!</f>
        <v>#REF!</v>
      </c>
      <c r="F152" s="137" t="e">
        <f>+'4 Cua'!#REF!</f>
        <v>#REF!</v>
      </c>
      <c r="G152" s="137" t="e">
        <f>+Mercantil!#REF!</f>
        <v>#REF!</v>
      </c>
      <c r="H152" s="137" t="e">
        <f>+Juarez!#REF!</f>
        <v>#REF!</v>
      </c>
      <c r="I152" s="137" t="e">
        <f>+Zaragoza!#REF!</f>
        <v>#REF!</v>
      </c>
      <c r="J152" s="137" t="e">
        <f>+Morelos!#REF!</f>
        <v>#REF!</v>
      </c>
      <c r="K152" s="137" t="e">
        <f>+Ocampo!#REF!</f>
        <v>#REF!</v>
      </c>
      <c r="L152" s="137" t="e">
        <f>+' Xicohtencalt'!#REF!</f>
        <v>#REF!</v>
      </c>
      <c r="M152" s="137" t="e">
        <f>+'4 F Cuauhtémoc'!#REF!</f>
        <v>#REF!</v>
      </c>
      <c r="N152" s="104" t="e">
        <f t="shared" si="141"/>
        <v>#REF!</v>
      </c>
    </row>
    <row r="153" spans="1:14" x14ac:dyDescent="0.35">
      <c r="A153" s="84">
        <v>17</v>
      </c>
      <c r="B153" s="17" t="s">
        <v>27</v>
      </c>
      <c r="C153" s="137" t="e">
        <f>+'1 Cua'!#REF!</f>
        <v>#REF!</v>
      </c>
      <c r="D153" s="137" t="e">
        <f>+'2 Cua'!#REF!</f>
        <v>#REF!</v>
      </c>
      <c r="E153" s="137" t="e">
        <f>+'3 Cua'!#REF!</f>
        <v>#REF!</v>
      </c>
      <c r="F153" s="137" t="e">
        <f>+'4 Cua'!#REF!</f>
        <v>#REF!</v>
      </c>
      <c r="G153" s="137" t="e">
        <f>+Mercantil!#REF!</f>
        <v>#REF!</v>
      </c>
      <c r="H153" s="137" t="e">
        <f>+Juarez!#REF!</f>
        <v>#REF!</v>
      </c>
      <c r="I153" s="137" t="e">
        <f>+Zaragoza!#REF!</f>
        <v>#REF!</v>
      </c>
      <c r="J153" s="137" t="e">
        <f>+Morelos!#REF!</f>
        <v>#REF!</v>
      </c>
      <c r="K153" s="137" t="e">
        <f>+Ocampo!#REF!</f>
        <v>#REF!</v>
      </c>
      <c r="L153" s="137" t="e">
        <f>+' Xicohtencalt'!#REF!</f>
        <v>#REF!</v>
      </c>
      <c r="M153" s="137" t="e">
        <f>+'4 F Cuauhtémoc'!#REF!</f>
        <v>#REF!</v>
      </c>
      <c r="N153" s="104" t="e">
        <f t="shared" si="141"/>
        <v>#REF!</v>
      </c>
    </row>
    <row r="154" spans="1:14" ht="33" x14ac:dyDescent="0.35">
      <c r="A154" s="84">
        <v>18</v>
      </c>
      <c r="B154" s="17" t="s">
        <v>28</v>
      </c>
      <c r="C154" s="137">
        <f>+'1 Cua'!O115</f>
        <v>4</v>
      </c>
      <c r="D154" s="137">
        <f>+'2 Cua'!O115</f>
        <v>0</v>
      </c>
      <c r="E154" s="137">
        <f>+'3 Cua'!O115</f>
        <v>0</v>
      </c>
      <c r="F154" s="137">
        <f>+'4 Cua'!O115</f>
        <v>1</v>
      </c>
      <c r="G154" s="137">
        <f>+Mercantil!O110</f>
        <v>18</v>
      </c>
      <c r="H154" s="137">
        <f>+Juarez!O115</f>
        <v>4</v>
      </c>
      <c r="I154" s="137">
        <f>+Zaragoza!O115</f>
        <v>6</v>
      </c>
      <c r="J154" s="137">
        <f>+Morelos!O114</f>
        <v>1</v>
      </c>
      <c r="K154" s="137">
        <f>+Ocampo!O114</f>
        <v>7</v>
      </c>
      <c r="L154" s="137">
        <f>+' Xicohtencalt'!O114</f>
        <v>1</v>
      </c>
      <c r="M154" s="137" t="e">
        <f>+'4 F Cuauhtémoc'!#REF!</f>
        <v>#REF!</v>
      </c>
      <c r="N154" s="104" t="e">
        <f t="shared" si="141"/>
        <v>#REF!</v>
      </c>
    </row>
    <row r="155" spans="1:14" x14ac:dyDescent="0.35">
      <c r="A155" s="84">
        <v>19</v>
      </c>
      <c r="B155" s="17" t="s">
        <v>29</v>
      </c>
      <c r="C155" s="137">
        <f>+'1 Cua'!O116</f>
        <v>1</v>
      </c>
      <c r="D155" s="137">
        <f>+'2 Cua'!O116</f>
        <v>0</v>
      </c>
      <c r="E155" s="137">
        <f>+'3 Cua'!O116</f>
        <v>0</v>
      </c>
      <c r="F155" s="137">
        <f>+'4 Cua'!O116</f>
        <v>5</v>
      </c>
      <c r="G155" s="137">
        <f>+Mercantil!O111</f>
        <v>136</v>
      </c>
      <c r="H155" s="137">
        <f>+Juarez!O116</f>
        <v>5</v>
      </c>
      <c r="I155" s="137">
        <f>+Zaragoza!O116</f>
        <v>6</v>
      </c>
      <c r="J155" s="137">
        <f>+Morelos!O115</f>
        <v>7</v>
      </c>
      <c r="K155" s="137">
        <f>+Ocampo!O115</f>
        <v>27</v>
      </c>
      <c r="L155" s="137">
        <f>+' Xicohtencalt'!O115</f>
        <v>5</v>
      </c>
      <c r="M155" s="137" t="e">
        <f>+'4 F Cuauhtémoc'!#REF!</f>
        <v>#REF!</v>
      </c>
      <c r="N155" s="104" t="e">
        <f t="shared" si="141"/>
        <v>#REF!</v>
      </c>
    </row>
    <row r="156" spans="1:14" ht="33" x14ac:dyDescent="0.35">
      <c r="A156" s="84">
        <v>20</v>
      </c>
      <c r="B156" s="17" t="s">
        <v>30</v>
      </c>
      <c r="C156" s="137">
        <f>+'1 Cua'!O117</f>
        <v>3</v>
      </c>
      <c r="D156" s="137">
        <f>+'2 Cua'!O117</f>
        <v>0</v>
      </c>
      <c r="E156" s="137">
        <f>+'3 Cua'!O117</f>
        <v>0</v>
      </c>
      <c r="F156" s="137">
        <f>+'4 Cua'!O117</f>
        <v>1</v>
      </c>
      <c r="G156" s="137">
        <f>+Mercantil!O112</f>
        <v>8</v>
      </c>
      <c r="H156" s="137">
        <f>+Juarez!O117</f>
        <v>6</v>
      </c>
      <c r="I156" s="137">
        <f>+Zaragoza!O117</f>
        <v>0</v>
      </c>
      <c r="J156" s="137">
        <f>+Morelos!O116</f>
        <v>0</v>
      </c>
      <c r="K156" s="137">
        <f>+Ocampo!O116</f>
        <v>0</v>
      </c>
      <c r="L156" s="137">
        <f>+' Xicohtencalt'!O116</f>
        <v>0</v>
      </c>
      <c r="M156" s="137" t="e">
        <f>+'4 F Cuauhtémoc'!#REF!</f>
        <v>#REF!</v>
      </c>
      <c r="N156" s="104" t="e">
        <f t="shared" si="141"/>
        <v>#REF!</v>
      </c>
    </row>
    <row r="157" spans="1:14" ht="33" x14ac:dyDescent="0.35">
      <c r="A157" s="84">
        <v>21</v>
      </c>
      <c r="B157" s="17" t="s">
        <v>31</v>
      </c>
      <c r="C157" s="137">
        <f>+'1 Cua'!O118</f>
        <v>0</v>
      </c>
      <c r="D157" s="137">
        <f>+'2 Cua'!O118</f>
        <v>0</v>
      </c>
      <c r="E157" s="137">
        <f>+'3 Cua'!O118</f>
        <v>0</v>
      </c>
      <c r="F157" s="137">
        <f>+'4 Cua'!O118</f>
        <v>1</v>
      </c>
      <c r="G157" s="137">
        <f>+Mercantil!O113</f>
        <v>0</v>
      </c>
      <c r="H157" s="137">
        <f>+Juarez!O118</f>
        <v>1</v>
      </c>
      <c r="I157" s="137">
        <f>+Zaragoza!O118</f>
        <v>0</v>
      </c>
      <c r="J157" s="137">
        <f>+Morelos!O117</f>
        <v>0</v>
      </c>
      <c r="K157" s="137">
        <f>+Ocampo!O117</f>
        <v>0</v>
      </c>
      <c r="L157" s="137">
        <f>+' Xicohtencalt'!O117</f>
        <v>0</v>
      </c>
      <c r="M157" s="137" t="e">
        <f>+'4 F Cuauhtémoc'!#REF!</f>
        <v>#REF!</v>
      </c>
      <c r="N157" s="104" t="e">
        <f t="shared" si="141"/>
        <v>#REF!</v>
      </c>
    </row>
    <row r="158" spans="1:14" ht="33" x14ac:dyDescent="0.35">
      <c r="A158" s="232">
        <v>22</v>
      </c>
      <c r="B158" s="17" t="s">
        <v>32</v>
      </c>
      <c r="C158" s="104">
        <f>+'1 Cua'!O119</f>
        <v>0</v>
      </c>
      <c r="D158" s="104">
        <f>+'2 Cua'!O119</f>
        <v>0</v>
      </c>
      <c r="E158" s="104">
        <f>+'3 Cua'!O119</f>
        <v>0</v>
      </c>
      <c r="F158" s="104">
        <f>+'4 Cua'!O119</f>
        <v>3</v>
      </c>
      <c r="G158" s="104">
        <f>+Mercantil!O114</f>
        <v>4</v>
      </c>
      <c r="H158" s="104">
        <f>+Juarez!O119</f>
        <v>1</v>
      </c>
      <c r="I158" s="104">
        <f>+Zaragoza!O119</f>
        <v>0</v>
      </c>
      <c r="J158" s="104">
        <f>+Morelos!O118</f>
        <v>2</v>
      </c>
      <c r="K158" s="104">
        <f>+Ocampo!O118</f>
        <v>2</v>
      </c>
      <c r="L158" s="104">
        <f>+' Xicohtencalt'!O118</f>
        <v>1</v>
      </c>
      <c r="M158" s="104" t="e">
        <f>+'4 F Cuauhtémoc'!#REF!</f>
        <v>#REF!</v>
      </c>
      <c r="N158" s="104" t="e">
        <f t="shared" si="141"/>
        <v>#REF!</v>
      </c>
    </row>
    <row r="159" spans="1:14" x14ac:dyDescent="0.35">
      <c r="A159" s="232"/>
      <c r="B159" s="18" t="s">
        <v>33</v>
      </c>
      <c r="C159" s="137">
        <f>+'1 Cua'!O120</f>
        <v>0</v>
      </c>
      <c r="D159" s="137">
        <f>+'2 Cua'!O120</f>
        <v>0</v>
      </c>
      <c r="E159" s="137">
        <f>+'3 Cua'!O120</f>
        <v>0</v>
      </c>
      <c r="F159" s="137">
        <f>+'4 Cua'!O120</f>
        <v>3</v>
      </c>
      <c r="G159" s="137">
        <f>+Mercantil!O115</f>
        <v>3</v>
      </c>
      <c r="H159" s="137">
        <f>+Juarez!O120</f>
        <v>1</v>
      </c>
      <c r="I159" s="137">
        <f>+Zaragoza!O120</f>
        <v>0</v>
      </c>
      <c r="J159" s="137">
        <f>+Morelos!O119</f>
        <v>1</v>
      </c>
      <c r="K159" s="137">
        <f>+Ocampo!O119</f>
        <v>0</v>
      </c>
      <c r="L159" s="137">
        <f>+' Xicohtencalt'!O119</f>
        <v>0</v>
      </c>
      <c r="M159" s="137" t="e">
        <f>+'4 F Cuauhtémoc'!#REF!</f>
        <v>#REF!</v>
      </c>
      <c r="N159" s="104" t="e">
        <f t="shared" si="141"/>
        <v>#REF!</v>
      </c>
    </row>
    <row r="160" spans="1:14" x14ac:dyDescent="0.35">
      <c r="A160" s="232"/>
      <c r="B160" s="18" t="s">
        <v>34</v>
      </c>
      <c r="C160" s="137">
        <f>+'1 Cua'!O121</f>
        <v>0</v>
      </c>
      <c r="D160" s="137">
        <f>+'2 Cua'!O121</f>
        <v>0</v>
      </c>
      <c r="E160" s="137">
        <f>+'3 Cua'!O121</f>
        <v>0</v>
      </c>
      <c r="F160" s="137">
        <f>+'4 Cua'!O121</f>
        <v>0</v>
      </c>
      <c r="G160" s="137">
        <f>+Mercantil!O116</f>
        <v>1</v>
      </c>
      <c r="H160" s="137">
        <f>+Juarez!O121</f>
        <v>0</v>
      </c>
      <c r="I160" s="137">
        <f>+Zaragoza!O121</f>
        <v>0</v>
      </c>
      <c r="J160" s="137">
        <f>+Morelos!O120</f>
        <v>0</v>
      </c>
      <c r="K160" s="137">
        <f>+Ocampo!O120</f>
        <v>1</v>
      </c>
      <c r="L160" s="137">
        <f>+' Xicohtencalt'!O120</f>
        <v>1</v>
      </c>
      <c r="M160" s="137" t="e">
        <f>+'4 F Cuauhtémoc'!#REF!</f>
        <v>#REF!</v>
      </c>
      <c r="N160" s="104" t="e">
        <f t="shared" si="141"/>
        <v>#REF!</v>
      </c>
    </row>
    <row r="161" spans="1:14" x14ac:dyDescent="0.35">
      <c r="A161" s="232"/>
      <c r="B161" s="18" t="s">
        <v>35</v>
      </c>
      <c r="C161" s="137">
        <f>+'1 Cua'!O122</f>
        <v>0</v>
      </c>
      <c r="D161" s="137">
        <f>+'2 Cua'!O122</f>
        <v>0</v>
      </c>
      <c r="E161" s="137">
        <f>+'3 Cua'!O122</f>
        <v>0</v>
      </c>
      <c r="F161" s="137">
        <f>+'4 Cua'!O122</f>
        <v>0</v>
      </c>
      <c r="G161" s="137">
        <f>+Mercantil!O117</f>
        <v>0</v>
      </c>
      <c r="H161" s="137">
        <f>+Juarez!O122</f>
        <v>0</v>
      </c>
      <c r="I161" s="137">
        <f>+Zaragoza!O122</f>
        <v>0</v>
      </c>
      <c r="J161" s="137">
        <f>+Morelos!O121</f>
        <v>1</v>
      </c>
      <c r="K161" s="137">
        <f>+Ocampo!O121</f>
        <v>1</v>
      </c>
      <c r="L161" s="137">
        <f>+' Xicohtencalt'!O121</f>
        <v>0</v>
      </c>
      <c r="M161" s="137" t="e">
        <f>+'4 F Cuauhtémoc'!#REF!</f>
        <v>#REF!</v>
      </c>
      <c r="N161" s="104" t="e">
        <f t="shared" si="141"/>
        <v>#REF!</v>
      </c>
    </row>
    <row r="162" spans="1:14" x14ac:dyDescent="0.35">
      <c r="A162" s="84">
        <v>23</v>
      </c>
      <c r="B162" s="17" t="s">
        <v>36</v>
      </c>
      <c r="C162" s="137">
        <f>+'1 Cua'!O123</f>
        <v>2</v>
      </c>
      <c r="D162" s="137">
        <f>+'2 Cua'!O123</f>
        <v>1</v>
      </c>
      <c r="E162" s="137">
        <f>+'3 Cua'!O123</f>
        <v>0</v>
      </c>
      <c r="F162" s="137">
        <f>+'4 Cua'!O123</f>
        <v>3</v>
      </c>
      <c r="G162" s="137">
        <f>+Mercantil!O118</f>
        <v>25</v>
      </c>
      <c r="H162" s="137">
        <f>+Juarez!O123</f>
        <v>8</v>
      </c>
      <c r="I162" s="137">
        <f>+Zaragoza!O123</f>
        <v>0</v>
      </c>
      <c r="J162" s="137">
        <f>+Morelos!O122</f>
        <v>3</v>
      </c>
      <c r="K162" s="137">
        <f>+Ocampo!O122</f>
        <v>10</v>
      </c>
      <c r="L162" s="137">
        <f>+' Xicohtencalt'!O122</f>
        <v>2</v>
      </c>
      <c r="M162" s="137" t="e">
        <f>+'4 F Cuauhtémoc'!#REF!</f>
        <v>#REF!</v>
      </c>
      <c r="N162" s="104" t="e">
        <f t="shared" si="141"/>
        <v>#REF!</v>
      </c>
    </row>
    <row r="163" spans="1:14" x14ac:dyDescent="0.35">
      <c r="A163" s="232">
        <v>24</v>
      </c>
      <c r="B163" s="17" t="s">
        <v>37</v>
      </c>
      <c r="C163" s="104">
        <f>+'1 Cua'!O124</f>
        <v>0</v>
      </c>
      <c r="D163" s="104">
        <f>+'2 Cua'!O124</f>
        <v>0</v>
      </c>
      <c r="E163" s="104">
        <f>+'3 Cua'!O124</f>
        <v>0</v>
      </c>
      <c r="F163" s="104">
        <f>+'4 Cua'!O124</f>
        <v>0</v>
      </c>
      <c r="G163" s="104">
        <f>+Mercantil!O119</f>
        <v>5</v>
      </c>
      <c r="H163" s="104">
        <f>+Juarez!O124</f>
        <v>8</v>
      </c>
      <c r="I163" s="104">
        <f>+Zaragoza!O124</f>
        <v>0</v>
      </c>
      <c r="J163" s="104">
        <f>+Morelos!O123</f>
        <v>2</v>
      </c>
      <c r="K163" s="104">
        <f>+Ocampo!O123</f>
        <v>9</v>
      </c>
      <c r="L163" s="104">
        <f>+' Xicohtencalt'!O123</f>
        <v>2</v>
      </c>
      <c r="M163" s="104" t="e">
        <f>+'4 F Cuauhtémoc'!#REF!</f>
        <v>#REF!</v>
      </c>
      <c r="N163" s="104" t="e">
        <f t="shared" si="141"/>
        <v>#REF!</v>
      </c>
    </row>
    <row r="164" spans="1:14" x14ac:dyDescent="0.35">
      <c r="A164" s="232"/>
      <c r="B164" s="18" t="s">
        <v>38</v>
      </c>
      <c r="C164" s="137">
        <f>+'1 Cua'!O125</f>
        <v>0</v>
      </c>
      <c r="D164" s="137">
        <f>+'2 Cua'!O125</f>
        <v>0</v>
      </c>
      <c r="E164" s="137">
        <f>+'3 Cua'!O125</f>
        <v>0</v>
      </c>
      <c r="F164" s="137">
        <f>+'4 Cua'!O125</f>
        <v>0</v>
      </c>
      <c r="G164" s="137">
        <f>+Mercantil!O120</f>
        <v>0</v>
      </c>
      <c r="H164" s="137">
        <f>+Juarez!O125</f>
        <v>4</v>
      </c>
      <c r="I164" s="137">
        <f>+Zaragoza!O125</f>
        <v>0</v>
      </c>
      <c r="J164" s="137">
        <f>+Morelos!O124</f>
        <v>2</v>
      </c>
      <c r="K164" s="137">
        <f>+Ocampo!O124</f>
        <v>7</v>
      </c>
      <c r="L164" s="137">
        <f>+' Xicohtencalt'!O124</f>
        <v>0</v>
      </c>
      <c r="M164" s="137" t="e">
        <f>+'4 F Cuauhtémoc'!#REF!</f>
        <v>#REF!</v>
      </c>
      <c r="N164" s="104" t="e">
        <f t="shared" si="141"/>
        <v>#REF!</v>
      </c>
    </row>
    <row r="165" spans="1:14" x14ac:dyDescent="0.35">
      <c r="A165" s="232"/>
      <c r="B165" s="18" t="s">
        <v>39</v>
      </c>
      <c r="C165" s="137">
        <f>+'1 Cua'!O126</f>
        <v>0</v>
      </c>
      <c r="D165" s="137">
        <f>+'2 Cua'!O126</f>
        <v>0</v>
      </c>
      <c r="E165" s="137">
        <f>+'3 Cua'!O126</f>
        <v>0</v>
      </c>
      <c r="F165" s="137">
        <f>+'4 Cua'!O126</f>
        <v>0</v>
      </c>
      <c r="G165" s="137">
        <f>+Mercantil!O121</f>
        <v>5</v>
      </c>
      <c r="H165" s="137">
        <f>+Juarez!O126</f>
        <v>4</v>
      </c>
      <c r="I165" s="137">
        <f>+Zaragoza!O126</f>
        <v>0</v>
      </c>
      <c r="J165" s="137">
        <f>+Morelos!O125</f>
        <v>0</v>
      </c>
      <c r="K165" s="137">
        <f>+Ocampo!O125</f>
        <v>2</v>
      </c>
      <c r="L165" s="137">
        <f>+' Xicohtencalt'!O125</f>
        <v>2</v>
      </c>
      <c r="M165" s="137" t="e">
        <f>+'4 F Cuauhtémoc'!#REF!</f>
        <v>#REF!</v>
      </c>
      <c r="N165" s="104" t="e">
        <f t="shared" si="141"/>
        <v>#REF!</v>
      </c>
    </row>
    <row r="166" spans="1:14" x14ac:dyDescent="0.35">
      <c r="A166" s="84">
        <v>25</v>
      </c>
      <c r="B166" s="17" t="s">
        <v>40</v>
      </c>
      <c r="C166" s="137">
        <f>+'1 Cua'!O127</f>
        <v>0</v>
      </c>
      <c r="D166" s="137">
        <f>+'2 Cua'!O127</f>
        <v>2</v>
      </c>
      <c r="E166" s="137">
        <f>+'3 Cua'!O127</f>
        <v>0</v>
      </c>
      <c r="F166" s="137">
        <f>+'4 Cua'!O127</f>
        <v>0</v>
      </c>
      <c r="G166" s="137">
        <f>+Mercantil!O122</f>
        <v>23</v>
      </c>
      <c r="H166" s="137">
        <f>+Juarez!O127</f>
        <v>2</v>
      </c>
      <c r="I166" s="137">
        <f>+Zaragoza!O127</f>
        <v>0</v>
      </c>
      <c r="J166" s="137">
        <f>+Morelos!O126</f>
        <v>0</v>
      </c>
      <c r="K166" s="137">
        <f>+Ocampo!O126</f>
        <v>3</v>
      </c>
      <c r="L166" s="137">
        <f>+' Xicohtencalt'!O126</f>
        <v>2</v>
      </c>
      <c r="M166" s="137" t="e">
        <f>+'4 F Cuauhtémoc'!#REF!</f>
        <v>#REF!</v>
      </c>
      <c r="N166" s="104" t="e">
        <f t="shared" si="141"/>
        <v>#REF!</v>
      </c>
    </row>
    <row r="167" spans="1:14" x14ac:dyDescent="0.35">
      <c r="A167" s="84">
        <v>26</v>
      </c>
      <c r="B167" s="17" t="s">
        <v>41</v>
      </c>
      <c r="C167" s="137">
        <f>+'1 Cua'!O128</f>
        <v>0</v>
      </c>
      <c r="D167" s="137">
        <f>+'2 Cua'!O128</f>
        <v>0</v>
      </c>
      <c r="E167" s="137">
        <f>+'3 Cua'!O128</f>
        <v>0</v>
      </c>
      <c r="F167" s="137">
        <f>+'4 Cua'!O128</f>
        <v>4</v>
      </c>
      <c r="G167" s="137">
        <f>+Mercantil!O123</f>
        <v>8</v>
      </c>
      <c r="H167" s="137">
        <f>+Juarez!O128</f>
        <v>0</v>
      </c>
      <c r="I167" s="137">
        <f>+Zaragoza!O128</f>
        <v>4</v>
      </c>
      <c r="J167" s="137">
        <f>+Morelos!O127</f>
        <v>2</v>
      </c>
      <c r="K167" s="137">
        <f>+Ocampo!O127</f>
        <v>4</v>
      </c>
      <c r="L167" s="137">
        <f>+' Xicohtencalt'!O127</f>
        <v>0</v>
      </c>
      <c r="M167" s="137" t="e">
        <f>+'4 F Cuauhtémoc'!#REF!</f>
        <v>#REF!</v>
      </c>
      <c r="N167" s="104" t="e">
        <f t="shared" si="141"/>
        <v>#REF!</v>
      </c>
    </row>
    <row r="168" spans="1:14" ht="33" x14ac:dyDescent="0.35">
      <c r="A168" s="84">
        <v>27</v>
      </c>
      <c r="B168" s="17" t="s">
        <v>42</v>
      </c>
      <c r="C168" s="137">
        <f>+'1 Cua'!O129</f>
        <v>0</v>
      </c>
      <c r="D168" s="137">
        <f>+'2 Cua'!O129</f>
        <v>1</v>
      </c>
      <c r="E168" s="137">
        <f>+'3 Cua'!O129</f>
        <v>1</v>
      </c>
      <c r="F168" s="137">
        <f>+'4 Cua'!O129</f>
        <v>5</v>
      </c>
      <c r="G168" s="137">
        <f>+Mercantil!O124</f>
        <v>32</v>
      </c>
      <c r="H168" s="137">
        <f>+Juarez!O129</f>
        <v>8</v>
      </c>
      <c r="I168" s="137">
        <f>+Zaragoza!O129</f>
        <v>61</v>
      </c>
      <c r="J168" s="137">
        <f>+Morelos!O128</f>
        <v>5</v>
      </c>
      <c r="K168" s="137">
        <f>+Ocampo!O128</f>
        <v>33</v>
      </c>
      <c r="L168" s="137">
        <f>+' Xicohtencalt'!O128</f>
        <v>8</v>
      </c>
      <c r="M168" s="137" t="e">
        <f>+'4 F Cuauhtémoc'!#REF!</f>
        <v>#REF!</v>
      </c>
      <c r="N168" s="104" t="e">
        <f t="shared" si="141"/>
        <v>#REF!</v>
      </c>
    </row>
    <row r="169" spans="1:14" ht="66" x14ac:dyDescent="0.35">
      <c r="A169" s="232">
        <v>28</v>
      </c>
      <c r="B169" s="17" t="s">
        <v>101</v>
      </c>
      <c r="C169" s="104">
        <f>+'1 Cua'!O130</f>
        <v>53</v>
      </c>
      <c r="D169" s="104">
        <f>+'2 Cua'!O130</f>
        <v>56</v>
      </c>
      <c r="E169" s="104">
        <f>+'3 Cua'!O130</f>
        <v>5</v>
      </c>
      <c r="F169" s="104">
        <f>+'4 Cua'!O130</f>
        <v>9</v>
      </c>
      <c r="G169" s="182" t="e">
        <f>+G170+G171+G172+G173+G174+G175+G176+G177+G178</f>
        <v>#REF!</v>
      </c>
      <c r="H169" s="104">
        <f>+Juarez!O130</f>
        <v>34</v>
      </c>
      <c r="I169" s="104">
        <f>+Zaragoza!O130</f>
        <v>48</v>
      </c>
      <c r="J169" s="104">
        <f>+Morelos!O129</f>
        <v>11</v>
      </c>
      <c r="K169" s="104">
        <f>+Ocampo!O129</f>
        <v>59</v>
      </c>
      <c r="L169" s="104">
        <f>+' Xicohtencalt'!O129</f>
        <v>160</v>
      </c>
      <c r="M169" s="104" t="e">
        <f>+'4 F Cuauhtémoc'!#REF!</f>
        <v>#REF!</v>
      </c>
      <c r="N169" s="104" t="e">
        <f t="shared" si="141"/>
        <v>#REF!</v>
      </c>
    </row>
    <row r="170" spans="1:14" x14ac:dyDescent="0.35">
      <c r="A170" s="232"/>
      <c r="B170" s="18" t="s">
        <v>44</v>
      </c>
      <c r="C170" s="137">
        <f>+'1 Cua'!O131</f>
        <v>1</v>
      </c>
      <c r="D170" s="137">
        <f>+'2 Cua'!O131</f>
        <v>0</v>
      </c>
      <c r="E170" s="137">
        <f>+'3 Cua'!O131</f>
        <v>0</v>
      </c>
      <c r="F170" s="137">
        <f>+'4 Cua'!O131</f>
        <v>0</v>
      </c>
      <c r="G170" s="137">
        <f>+Mercantil!O126</f>
        <v>165</v>
      </c>
      <c r="H170" s="137">
        <f>+Juarez!O131</f>
        <v>8</v>
      </c>
      <c r="I170" s="137">
        <f>+Zaragoza!O131</f>
        <v>1</v>
      </c>
      <c r="J170" s="137">
        <f>+Morelos!O130</f>
        <v>0</v>
      </c>
      <c r="K170" s="137">
        <f>+Ocampo!O130</f>
        <v>6</v>
      </c>
      <c r="L170" s="137">
        <f>+' Xicohtencalt'!O130</f>
        <v>4</v>
      </c>
      <c r="M170" s="137" t="e">
        <f>+'4 F Cuauhtémoc'!#REF!</f>
        <v>#REF!</v>
      </c>
      <c r="N170" s="104" t="e">
        <f t="shared" si="141"/>
        <v>#REF!</v>
      </c>
    </row>
    <row r="171" spans="1:14" x14ac:dyDescent="0.35">
      <c r="A171" s="232"/>
      <c r="B171" s="18" t="s">
        <v>45</v>
      </c>
      <c r="C171" s="137">
        <f>+'1 Cua'!O132</f>
        <v>0</v>
      </c>
      <c r="D171" s="137">
        <f>+'2 Cua'!O132</f>
        <v>0</v>
      </c>
      <c r="E171" s="137">
        <f>+'3 Cua'!O132</f>
        <v>0</v>
      </c>
      <c r="F171" s="137">
        <f>+'4 Cua'!O132</f>
        <v>0</v>
      </c>
      <c r="G171" s="137">
        <f>+Mercantil!O127</f>
        <v>0</v>
      </c>
      <c r="H171" s="137">
        <f>+Juarez!O132</f>
        <v>0</v>
      </c>
      <c r="I171" s="137">
        <f>+Zaragoza!O132</f>
        <v>0</v>
      </c>
      <c r="J171" s="137">
        <f>+Morelos!O131</f>
        <v>0</v>
      </c>
      <c r="K171" s="137">
        <f>+Ocampo!O131</f>
        <v>0</v>
      </c>
      <c r="L171" s="137">
        <f>+' Xicohtencalt'!O131</f>
        <v>0</v>
      </c>
      <c r="M171" s="137" t="e">
        <f>+'4 F Cuauhtémoc'!#REF!</f>
        <v>#REF!</v>
      </c>
      <c r="N171" s="104" t="e">
        <f t="shared" si="141"/>
        <v>#REF!</v>
      </c>
    </row>
    <row r="172" spans="1:14" x14ac:dyDescent="0.35">
      <c r="A172" s="232"/>
      <c r="B172" s="18" t="s">
        <v>46</v>
      </c>
      <c r="C172" s="137">
        <f>+'1 Cua'!O133</f>
        <v>0</v>
      </c>
      <c r="D172" s="137">
        <f>+'2 Cua'!O133</f>
        <v>0</v>
      </c>
      <c r="E172" s="137">
        <f>+'3 Cua'!O133</f>
        <v>0</v>
      </c>
      <c r="F172" s="137">
        <f>+'4 Cua'!O133</f>
        <v>0</v>
      </c>
      <c r="G172" s="137">
        <f>+Mercantil!O128</f>
        <v>0</v>
      </c>
      <c r="H172" s="137">
        <f>+Juarez!O133</f>
        <v>0</v>
      </c>
      <c r="I172" s="137">
        <f>+Zaragoza!O133</f>
        <v>0</v>
      </c>
      <c r="J172" s="137">
        <f>+Morelos!O132</f>
        <v>0</v>
      </c>
      <c r="K172" s="137">
        <f>+Ocampo!O132</f>
        <v>0</v>
      </c>
      <c r="L172" s="137">
        <f>+' Xicohtencalt'!O132</f>
        <v>0</v>
      </c>
      <c r="M172" s="137" t="e">
        <f>+'4 F Cuauhtémoc'!#REF!</f>
        <v>#REF!</v>
      </c>
      <c r="N172" s="104" t="e">
        <f t="shared" si="141"/>
        <v>#REF!</v>
      </c>
    </row>
    <row r="173" spans="1:14" x14ac:dyDescent="0.35">
      <c r="A173" s="232"/>
      <c r="B173" s="18" t="s">
        <v>47</v>
      </c>
      <c r="C173" s="137">
        <f>+'1 Cua'!O134</f>
        <v>0</v>
      </c>
      <c r="D173" s="137">
        <f>+'2 Cua'!O134</f>
        <v>0</v>
      </c>
      <c r="E173" s="137">
        <f>+'3 Cua'!O134</f>
        <v>0</v>
      </c>
      <c r="F173" s="137">
        <f>+'4 Cua'!O134</f>
        <v>0</v>
      </c>
      <c r="G173" s="137">
        <f>+Mercantil!O129</f>
        <v>1</v>
      </c>
      <c r="H173" s="137">
        <f>+Juarez!O134</f>
        <v>0</v>
      </c>
      <c r="I173" s="137">
        <f>+Zaragoza!O134</f>
        <v>0</v>
      </c>
      <c r="J173" s="137">
        <f>+Morelos!O133</f>
        <v>0</v>
      </c>
      <c r="K173" s="137">
        <f>+Ocampo!O133</f>
        <v>1</v>
      </c>
      <c r="L173" s="137">
        <f>+' Xicohtencalt'!O133</f>
        <v>0</v>
      </c>
      <c r="M173" s="137" t="e">
        <f>+'4 F Cuauhtémoc'!#REF!</f>
        <v>#REF!</v>
      </c>
      <c r="N173" s="104" t="e">
        <f t="shared" si="141"/>
        <v>#REF!</v>
      </c>
    </row>
    <row r="174" spans="1:14" x14ac:dyDescent="0.35">
      <c r="A174" s="232"/>
      <c r="B174" s="18" t="s">
        <v>48</v>
      </c>
      <c r="C174" s="137">
        <f>+'1 Cua'!O135</f>
        <v>0</v>
      </c>
      <c r="D174" s="137">
        <f>+'2 Cua'!O135</f>
        <v>0</v>
      </c>
      <c r="E174" s="137">
        <f>+'3 Cua'!O135</f>
        <v>0</v>
      </c>
      <c r="F174" s="137">
        <f>+'4 Cua'!O135</f>
        <v>0</v>
      </c>
      <c r="G174" s="137">
        <f>+Mercantil!O130</f>
        <v>17</v>
      </c>
      <c r="H174" s="137">
        <f>+Juarez!O135</f>
        <v>2</v>
      </c>
      <c r="I174" s="137">
        <f>+Zaragoza!O135</f>
        <v>1</v>
      </c>
      <c r="J174" s="137">
        <f>+Morelos!O134</f>
        <v>3</v>
      </c>
      <c r="K174" s="137">
        <f>+Ocampo!O134</f>
        <v>9</v>
      </c>
      <c r="L174" s="137">
        <f>+' Xicohtencalt'!O134</f>
        <v>0</v>
      </c>
      <c r="M174" s="137" t="e">
        <f>+'4 F Cuauhtémoc'!#REF!</f>
        <v>#REF!</v>
      </c>
      <c r="N174" s="104" t="e">
        <f t="shared" si="141"/>
        <v>#REF!</v>
      </c>
    </row>
    <row r="175" spans="1:14" x14ac:dyDescent="0.35">
      <c r="A175" s="232"/>
      <c r="B175" s="18" t="s">
        <v>49</v>
      </c>
      <c r="C175" s="137">
        <f>+'1 Cua'!O136</f>
        <v>0</v>
      </c>
      <c r="D175" s="137">
        <f>+'2 Cua'!O136</f>
        <v>2</v>
      </c>
      <c r="E175" s="137">
        <f>+'3 Cua'!O136</f>
        <v>0</v>
      </c>
      <c r="F175" s="137">
        <f>+'4 Cua'!O136</f>
        <v>0</v>
      </c>
      <c r="G175" s="181"/>
      <c r="H175" s="137">
        <f>+Juarez!O136</f>
        <v>2</v>
      </c>
      <c r="I175" s="137">
        <f>+Zaragoza!O136</f>
        <v>0</v>
      </c>
      <c r="J175" s="137">
        <f>+Morelos!O135</f>
        <v>0</v>
      </c>
      <c r="K175" s="137">
        <f>+Ocampo!O135</f>
        <v>1</v>
      </c>
      <c r="L175" s="137">
        <f>+' Xicohtencalt'!O135</f>
        <v>0</v>
      </c>
      <c r="M175" s="137" t="e">
        <f>+'4 F Cuauhtémoc'!#REF!</f>
        <v>#REF!</v>
      </c>
      <c r="N175" s="104" t="e">
        <f t="shared" si="141"/>
        <v>#REF!</v>
      </c>
    </row>
    <row r="176" spans="1:14" x14ac:dyDescent="0.35">
      <c r="A176" s="232"/>
      <c r="B176" s="18" t="s">
        <v>50</v>
      </c>
      <c r="C176" s="137">
        <f>+'1 Cua'!O137</f>
        <v>4</v>
      </c>
      <c r="D176" s="137">
        <f>+'2 Cua'!O137</f>
        <v>12</v>
      </c>
      <c r="E176" s="137">
        <f>+'3 Cua'!O137</f>
        <v>0</v>
      </c>
      <c r="F176" s="137">
        <f>+'4 Cua'!O137</f>
        <v>1</v>
      </c>
      <c r="G176" s="137">
        <f>+Mercantil!O131</f>
        <v>124</v>
      </c>
      <c r="H176" s="137">
        <f>+Juarez!O137</f>
        <v>22</v>
      </c>
      <c r="I176" s="137">
        <f>+Zaragoza!O137</f>
        <v>0</v>
      </c>
      <c r="J176" s="137">
        <f>+Morelos!O136</f>
        <v>8</v>
      </c>
      <c r="K176" s="137">
        <f>+Ocampo!O136</f>
        <v>42</v>
      </c>
      <c r="L176" s="137">
        <f>+' Xicohtencalt'!O136</f>
        <v>20</v>
      </c>
      <c r="M176" s="137" t="e">
        <f>+'4 F Cuauhtémoc'!#REF!</f>
        <v>#REF!</v>
      </c>
      <c r="N176" s="104" t="e">
        <f t="shared" si="141"/>
        <v>#REF!</v>
      </c>
    </row>
    <row r="177" spans="1:14" x14ac:dyDescent="0.35">
      <c r="A177" s="232"/>
      <c r="B177" s="18" t="s">
        <v>51</v>
      </c>
      <c r="C177" s="137">
        <f>+'1 Cua'!O138</f>
        <v>48</v>
      </c>
      <c r="D177" s="137">
        <f>+'2 Cua'!O138</f>
        <v>42</v>
      </c>
      <c r="E177" s="137">
        <f>+'3 Cua'!O138</f>
        <v>5</v>
      </c>
      <c r="F177" s="137">
        <f>+'4 Cua'!O138</f>
        <v>8</v>
      </c>
      <c r="G177" s="137">
        <f>+Mercantil!O132</f>
        <v>29</v>
      </c>
      <c r="H177" s="137">
        <f>+Juarez!O138</f>
        <v>0</v>
      </c>
      <c r="I177" s="137">
        <f>+Zaragoza!O138</f>
        <v>46</v>
      </c>
      <c r="J177" s="137">
        <f>+Morelos!O137</f>
        <v>0</v>
      </c>
      <c r="K177" s="137">
        <f>+Ocampo!O137</f>
        <v>0</v>
      </c>
      <c r="L177" s="137">
        <f>+' Xicohtencalt'!O137</f>
        <v>136</v>
      </c>
      <c r="M177" s="137" t="e">
        <f>+'4 F Cuauhtémoc'!#REF!</f>
        <v>#REF!</v>
      </c>
      <c r="N177" s="104" t="e">
        <f t="shared" si="141"/>
        <v>#REF!</v>
      </c>
    </row>
    <row r="178" spans="1:14" ht="33" x14ac:dyDescent="0.35">
      <c r="A178" s="232"/>
      <c r="B178" s="18" t="s">
        <v>52</v>
      </c>
      <c r="C178" s="137" t="e">
        <f>+'1 Cua'!#REF!</f>
        <v>#REF!</v>
      </c>
      <c r="D178" s="137" t="e">
        <f>+'2 Cua'!#REF!</f>
        <v>#REF!</v>
      </c>
      <c r="E178" s="137" t="e">
        <f>+'3 Cua'!#REF!</f>
        <v>#REF!</v>
      </c>
      <c r="F178" s="137" t="e">
        <f>+'4 Cua'!#REF!</f>
        <v>#REF!</v>
      </c>
      <c r="G178" s="137" t="e">
        <f>+Mercantil!#REF!</f>
        <v>#REF!</v>
      </c>
      <c r="H178" s="137" t="e">
        <f>+Juarez!#REF!</f>
        <v>#REF!</v>
      </c>
      <c r="I178" s="137" t="e">
        <f>+Zaragoza!#REF!</f>
        <v>#REF!</v>
      </c>
      <c r="J178" s="137" t="e">
        <f>+Morelos!#REF!</f>
        <v>#REF!</v>
      </c>
      <c r="K178" s="137" t="e">
        <f>+Ocampo!#REF!</f>
        <v>#REF!</v>
      </c>
      <c r="L178" s="137" t="e">
        <f>+' Xicohtencalt'!#REF!</f>
        <v>#REF!</v>
      </c>
      <c r="M178" s="137" t="e">
        <f>+'4 F Cuauhtémoc'!#REF!</f>
        <v>#REF!</v>
      </c>
      <c r="N178" s="104" t="e">
        <f t="shared" si="141"/>
        <v>#REF!</v>
      </c>
    </row>
    <row r="179" spans="1:14" ht="33" x14ac:dyDescent="0.35">
      <c r="A179" s="84">
        <v>29</v>
      </c>
      <c r="B179" s="17" t="s">
        <v>53</v>
      </c>
      <c r="C179" s="104">
        <f>+'1 Cua'!O139</f>
        <v>46</v>
      </c>
      <c r="D179" s="104">
        <f>+'2 Cua'!O139</f>
        <v>97</v>
      </c>
      <c r="E179" s="104">
        <f>+'3 Cua'!O139</f>
        <v>21</v>
      </c>
      <c r="F179" s="104">
        <f>+'4 Cua'!O139</f>
        <v>50</v>
      </c>
      <c r="G179" s="104">
        <f>+Mercantil!O133</f>
        <v>308</v>
      </c>
      <c r="H179" s="104">
        <f>+Juarez!O139</f>
        <v>65</v>
      </c>
      <c r="I179" s="104">
        <f>+Zaragoza!O139</f>
        <v>274</v>
      </c>
      <c r="J179" s="104">
        <f>+Morelos!O138</f>
        <v>0</v>
      </c>
      <c r="K179" s="104">
        <f>+Ocampo!O138</f>
        <v>189</v>
      </c>
      <c r="L179" s="104">
        <f>+' Xicohtencalt'!O138</f>
        <v>0</v>
      </c>
      <c r="M179" s="104" t="e">
        <f>+'4 F Cuauhtémoc'!#REF!</f>
        <v>#REF!</v>
      </c>
      <c r="N179" s="104" t="e">
        <f t="shared" si="141"/>
        <v>#REF!</v>
      </c>
    </row>
    <row r="180" spans="1:14" ht="33" x14ac:dyDescent="0.35">
      <c r="A180" s="232">
        <v>30</v>
      </c>
      <c r="B180" s="17" t="s">
        <v>94</v>
      </c>
      <c r="C180" s="104">
        <f>+'1 Cua'!O140</f>
        <v>48</v>
      </c>
      <c r="D180" s="104">
        <f>+'2 Cua'!O140</f>
        <v>216</v>
      </c>
      <c r="E180" s="104">
        <f>+'3 Cua'!O140</f>
        <v>75</v>
      </c>
      <c r="F180" s="104">
        <f>+'4 Cua'!O140</f>
        <v>277</v>
      </c>
      <c r="G180" s="104">
        <f>+Mercantil!O134</f>
        <v>1256</v>
      </c>
      <c r="H180" s="104">
        <f>+Juarez!O140</f>
        <v>248</v>
      </c>
      <c r="I180" s="104">
        <f>+Zaragoza!O140</f>
        <v>541</v>
      </c>
      <c r="J180" s="104">
        <f>+Morelos!O139</f>
        <v>146</v>
      </c>
      <c r="K180" s="104">
        <f>+Ocampo!O139</f>
        <v>541</v>
      </c>
      <c r="L180" s="104">
        <f>+' Xicohtencalt'!O139</f>
        <v>524</v>
      </c>
      <c r="M180" s="104" t="e">
        <f>+'4 F Cuauhtémoc'!#REF!</f>
        <v>#REF!</v>
      </c>
      <c r="N180" s="104" t="e">
        <f t="shared" si="141"/>
        <v>#REF!</v>
      </c>
    </row>
    <row r="181" spans="1:14" ht="33" x14ac:dyDescent="0.35">
      <c r="A181" s="232"/>
      <c r="B181" s="18" t="s">
        <v>54</v>
      </c>
      <c r="C181" s="137" t="e">
        <f>+'1 Cua'!#REF!</f>
        <v>#REF!</v>
      </c>
      <c r="D181" s="137" t="e">
        <f>+'2 Cua'!#REF!</f>
        <v>#REF!</v>
      </c>
      <c r="E181" s="137" t="e">
        <f>+'3 Cua'!#REF!</f>
        <v>#REF!</v>
      </c>
      <c r="F181" s="137" t="e">
        <f>+'4 Cua'!#REF!</f>
        <v>#REF!</v>
      </c>
      <c r="G181" s="137" t="e">
        <f>+Mercantil!#REF!</f>
        <v>#REF!</v>
      </c>
      <c r="H181" s="137" t="e">
        <f>+Juarez!#REF!</f>
        <v>#REF!</v>
      </c>
      <c r="I181" s="137" t="e">
        <f>+Zaragoza!#REF!</f>
        <v>#REF!</v>
      </c>
      <c r="J181" s="137" t="e">
        <f>+Morelos!#REF!</f>
        <v>#REF!</v>
      </c>
      <c r="K181" s="137" t="e">
        <f>+Ocampo!#REF!</f>
        <v>#REF!</v>
      </c>
      <c r="L181" s="137" t="e">
        <f>+' Xicohtencalt'!#REF!</f>
        <v>#REF!</v>
      </c>
      <c r="M181" s="137" t="e">
        <f>+'4 F Cuauhtémoc'!#REF!</f>
        <v>#REF!</v>
      </c>
      <c r="N181" s="104" t="e">
        <f t="shared" si="141"/>
        <v>#REF!</v>
      </c>
    </row>
    <row r="182" spans="1:14" ht="33" x14ac:dyDescent="0.35">
      <c r="A182" s="232"/>
      <c r="B182" s="18" t="s">
        <v>55</v>
      </c>
      <c r="C182" s="137" t="e">
        <f>+'1 Cua'!#REF!</f>
        <v>#REF!</v>
      </c>
      <c r="D182" s="137" t="e">
        <f>+'2 Cua'!#REF!</f>
        <v>#REF!</v>
      </c>
      <c r="E182" s="137" t="e">
        <f>+'3 Cua'!#REF!</f>
        <v>#REF!</v>
      </c>
      <c r="F182" s="137" t="e">
        <f>+'4 Cua'!#REF!</f>
        <v>#REF!</v>
      </c>
      <c r="G182" s="137" t="e">
        <f>+Mercantil!#REF!</f>
        <v>#REF!</v>
      </c>
      <c r="H182" s="137" t="e">
        <f>+Juarez!#REF!</f>
        <v>#REF!</v>
      </c>
      <c r="I182" s="137" t="e">
        <f>+Zaragoza!#REF!</f>
        <v>#REF!</v>
      </c>
      <c r="J182" s="137" t="e">
        <f>+Morelos!#REF!</f>
        <v>#REF!</v>
      </c>
      <c r="K182" s="137" t="e">
        <f>+Ocampo!#REF!</f>
        <v>#REF!</v>
      </c>
      <c r="L182" s="137" t="e">
        <f>+' Xicohtencalt'!#REF!</f>
        <v>#REF!</v>
      </c>
      <c r="M182" s="137" t="e">
        <f>+'4 F Cuauhtémoc'!#REF!</f>
        <v>#REF!</v>
      </c>
      <c r="N182" s="104" t="e">
        <f t="shared" si="141"/>
        <v>#REF!</v>
      </c>
    </row>
    <row r="183" spans="1:14" ht="33" x14ac:dyDescent="0.35">
      <c r="A183" s="232"/>
      <c r="B183" s="18" t="s">
        <v>56</v>
      </c>
      <c r="C183" s="137" t="e">
        <f>+'1 Cua'!#REF!</f>
        <v>#REF!</v>
      </c>
      <c r="D183" s="137" t="e">
        <f>+'2 Cua'!#REF!</f>
        <v>#REF!</v>
      </c>
      <c r="E183" s="137" t="e">
        <f>+'3 Cua'!#REF!</f>
        <v>#REF!</v>
      </c>
      <c r="F183" s="137" t="e">
        <f>+'4 Cua'!#REF!</f>
        <v>#REF!</v>
      </c>
      <c r="G183" s="137" t="e">
        <f>+Mercantil!#REF!</f>
        <v>#REF!</v>
      </c>
      <c r="H183" s="137" t="e">
        <f>+Juarez!#REF!</f>
        <v>#REF!</v>
      </c>
      <c r="I183" s="137" t="e">
        <f>+Zaragoza!#REF!</f>
        <v>#REF!</v>
      </c>
      <c r="J183" s="137" t="e">
        <f>+Morelos!#REF!</f>
        <v>#REF!</v>
      </c>
      <c r="K183" s="137" t="e">
        <f>+Ocampo!#REF!</f>
        <v>#REF!</v>
      </c>
      <c r="L183" s="137" t="e">
        <f>+' Xicohtencalt'!#REF!</f>
        <v>#REF!</v>
      </c>
      <c r="M183" s="137" t="e">
        <f>+'4 F Cuauhtémoc'!#REF!</f>
        <v>#REF!</v>
      </c>
      <c r="N183" s="104" t="e">
        <f t="shared" si="141"/>
        <v>#REF!</v>
      </c>
    </row>
    <row r="184" spans="1:14" ht="33" x14ac:dyDescent="0.35">
      <c r="A184" s="232"/>
      <c r="B184" s="18" t="s">
        <v>57</v>
      </c>
      <c r="C184" s="137" t="e">
        <f>+'1 Cua'!#REF!</f>
        <v>#REF!</v>
      </c>
      <c r="D184" s="137" t="e">
        <f>+'2 Cua'!#REF!</f>
        <v>#REF!</v>
      </c>
      <c r="E184" s="137" t="e">
        <f>+'3 Cua'!#REF!</f>
        <v>#REF!</v>
      </c>
      <c r="F184" s="137" t="e">
        <f>+'4 Cua'!#REF!</f>
        <v>#REF!</v>
      </c>
      <c r="G184" s="137" t="e">
        <f>+Mercantil!#REF!</f>
        <v>#REF!</v>
      </c>
      <c r="H184" s="137" t="e">
        <f>+Juarez!#REF!</f>
        <v>#REF!</v>
      </c>
      <c r="I184" s="137" t="e">
        <f>+Zaragoza!#REF!</f>
        <v>#REF!</v>
      </c>
      <c r="J184" s="137" t="e">
        <f>+Morelos!#REF!</f>
        <v>#REF!</v>
      </c>
      <c r="K184" s="137" t="e">
        <f>+Ocampo!#REF!</f>
        <v>#REF!</v>
      </c>
      <c r="L184" s="137" t="e">
        <f>+' Xicohtencalt'!#REF!</f>
        <v>#REF!</v>
      </c>
      <c r="M184" s="137" t="e">
        <f>+'4 F Cuauhtémoc'!#REF!</f>
        <v>#REF!</v>
      </c>
      <c r="N184" s="104" t="e">
        <f t="shared" si="141"/>
        <v>#REF!</v>
      </c>
    </row>
    <row r="185" spans="1:14" ht="33" x14ac:dyDescent="0.35">
      <c r="A185" s="232"/>
      <c r="B185" s="18" t="s">
        <v>58</v>
      </c>
      <c r="C185" s="137" t="e">
        <f>+'1 Cua'!#REF!</f>
        <v>#REF!</v>
      </c>
      <c r="D185" s="137" t="e">
        <f>+'2 Cua'!#REF!</f>
        <v>#REF!</v>
      </c>
      <c r="E185" s="137" t="e">
        <f>+'3 Cua'!#REF!</f>
        <v>#REF!</v>
      </c>
      <c r="F185" s="137" t="e">
        <f>+'4 Cua'!#REF!</f>
        <v>#REF!</v>
      </c>
      <c r="G185" s="137" t="e">
        <f>+Mercantil!#REF!</f>
        <v>#REF!</v>
      </c>
      <c r="H185" s="137" t="e">
        <f>+Juarez!#REF!</f>
        <v>#REF!</v>
      </c>
      <c r="I185" s="137" t="e">
        <f>+Zaragoza!#REF!</f>
        <v>#REF!</v>
      </c>
      <c r="J185" s="137" t="e">
        <f>+Morelos!#REF!</f>
        <v>#REF!</v>
      </c>
      <c r="K185" s="137" t="e">
        <f>+Ocampo!#REF!</f>
        <v>#REF!</v>
      </c>
      <c r="L185" s="137" t="e">
        <f>+' Xicohtencalt'!#REF!</f>
        <v>#REF!</v>
      </c>
      <c r="M185" s="137" t="e">
        <f>+'4 F Cuauhtémoc'!#REF!</f>
        <v>#REF!</v>
      </c>
      <c r="N185" s="104" t="e">
        <f t="shared" si="141"/>
        <v>#REF!</v>
      </c>
    </row>
    <row r="186" spans="1:14" ht="33" x14ac:dyDescent="0.35">
      <c r="A186" s="232"/>
      <c r="B186" s="18" t="s">
        <v>59</v>
      </c>
      <c r="C186" s="137" t="e">
        <f>+'1 Cua'!#REF!</f>
        <v>#REF!</v>
      </c>
      <c r="D186" s="137" t="e">
        <f>+'2 Cua'!#REF!</f>
        <v>#REF!</v>
      </c>
      <c r="E186" s="137" t="e">
        <f>+'3 Cua'!#REF!</f>
        <v>#REF!</v>
      </c>
      <c r="F186" s="137" t="e">
        <f>+'4 Cua'!#REF!</f>
        <v>#REF!</v>
      </c>
      <c r="G186" s="137" t="e">
        <f>+Mercantil!#REF!</f>
        <v>#REF!</v>
      </c>
      <c r="H186" s="137" t="e">
        <f>+Juarez!#REF!</f>
        <v>#REF!</v>
      </c>
      <c r="I186" s="137" t="e">
        <f>+Zaragoza!#REF!</f>
        <v>#REF!</v>
      </c>
      <c r="J186" s="137" t="e">
        <f>+Morelos!#REF!</f>
        <v>#REF!</v>
      </c>
      <c r="K186" s="137" t="e">
        <f>+Ocampo!#REF!</f>
        <v>#REF!</v>
      </c>
      <c r="L186" s="137" t="e">
        <f>+' Xicohtencalt'!#REF!</f>
        <v>#REF!</v>
      </c>
      <c r="M186" s="137" t="e">
        <f>+'4 F Cuauhtémoc'!#REF!</f>
        <v>#REF!</v>
      </c>
      <c r="N186" s="104" t="e">
        <f t="shared" si="141"/>
        <v>#REF!</v>
      </c>
    </row>
    <row r="188" spans="1:14" x14ac:dyDescent="0.35">
      <c r="A188" s="265" t="s">
        <v>120</v>
      </c>
      <c r="B188" s="266"/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</row>
    <row r="189" spans="1:14" ht="42.75" x14ac:dyDescent="0.35">
      <c r="A189" s="117" t="s">
        <v>1</v>
      </c>
      <c r="B189" s="118" t="s">
        <v>2</v>
      </c>
      <c r="C189" s="119" t="s">
        <v>181</v>
      </c>
      <c r="D189" s="119" t="s">
        <v>182</v>
      </c>
      <c r="E189" s="119" t="s">
        <v>183</v>
      </c>
      <c r="F189" s="119" t="s">
        <v>184</v>
      </c>
      <c r="G189" s="119" t="s">
        <v>185</v>
      </c>
      <c r="H189" s="119" t="s">
        <v>186</v>
      </c>
      <c r="I189" s="119" t="s">
        <v>187</v>
      </c>
      <c r="J189" s="119" t="s">
        <v>188</v>
      </c>
      <c r="K189" s="184" t="s">
        <v>189</v>
      </c>
      <c r="L189" s="119" t="s">
        <v>117</v>
      </c>
    </row>
    <row r="190" spans="1:14" x14ac:dyDescent="0.35">
      <c r="A190" s="89">
        <v>1</v>
      </c>
      <c r="B190" s="5" t="s">
        <v>4</v>
      </c>
      <c r="C190" s="137">
        <f>+'1 F Cua'!O6</f>
        <v>851</v>
      </c>
      <c r="D190" s="137">
        <f>+'2 F Cua '!O6</f>
        <v>853</v>
      </c>
      <c r="E190" s="137">
        <f>+'3 F Cua'!O6</f>
        <v>850</v>
      </c>
      <c r="F190" s="137" t="e">
        <f>+'4 F Cuauhtémoc'!#REF!</f>
        <v>#REF!</v>
      </c>
      <c r="G190" s="137">
        <f>+'F Juarez'!O6</f>
        <v>546</v>
      </c>
      <c r="H190" s="137">
        <f>+'F Zaragoza'!O6</f>
        <v>796</v>
      </c>
      <c r="I190" s="137">
        <f>+Morelos!O145</f>
        <v>414</v>
      </c>
      <c r="J190" s="137">
        <f>+Ocampo!O145</f>
        <v>529</v>
      </c>
      <c r="K190" s="137">
        <f>+' Xicohtencalt'!O145</f>
        <v>451</v>
      </c>
      <c r="L190" s="183" t="e">
        <f>SUM(C190:K190)</f>
        <v>#REF!</v>
      </c>
    </row>
    <row r="191" spans="1:14" x14ac:dyDescent="0.35">
      <c r="A191" s="89">
        <v>2</v>
      </c>
      <c r="B191" s="5" t="s">
        <v>5</v>
      </c>
      <c r="C191" s="137">
        <f>+'1 F Cua'!O7</f>
        <v>657</v>
      </c>
      <c r="D191" s="137">
        <f>+'2 F Cua '!O7</f>
        <v>818</v>
      </c>
      <c r="E191" s="137">
        <f>+'3 F Cua'!O7</f>
        <v>831</v>
      </c>
      <c r="F191" s="137" t="e">
        <f>+'4 F Cuauhtémoc'!#REF!</f>
        <v>#REF!</v>
      </c>
      <c r="G191" s="137">
        <f>+'F Juarez'!O7</f>
        <v>410</v>
      </c>
      <c r="H191" s="137">
        <f>+'F Zaragoza'!O7</f>
        <v>760</v>
      </c>
      <c r="I191" s="137">
        <f>+Morelos!O146</f>
        <v>410</v>
      </c>
      <c r="J191" s="137">
        <f>+Ocampo!O146</f>
        <v>507</v>
      </c>
      <c r="K191" s="137">
        <f>+' Xicohtencalt'!O146</f>
        <v>413</v>
      </c>
      <c r="L191" s="183" t="e">
        <f t="shared" ref="L191:L251" si="142">SUM(C191:K191)</f>
        <v>#REF!</v>
      </c>
    </row>
    <row r="192" spans="1:14" x14ac:dyDescent="0.35">
      <c r="A192" s="89">
        <v>3</v>
      </c>
      <c r="B192" s="5" t="s">
        <v>6</v>
      </c>
      <c r="C192" s="137" t="e">
        <f>+'1 F Cua'!#REF!</f>
        <v>#REF!</v>
      </c>
      <c r="D192" s="137" t="e">
        <f>+'2 F Cua '!#REF!</f>
        <v>#REF!</v>
      </c>
      <c r="E192" s="137" t="e">
        <f>+'3 F Cua'!#REF!</f>
        <v>#REF!</v>
      </c>
      <c r="F192" s="137" t="e">
        <f>+'4 F Cuauhtémoc'!#REF!</f>
        <v>#REF!</v>
      </c>
      <c r="G192" s="137" t="e">
        <f>+'F Juarez'!#REF!</f>
        <v>#REF!</v>
      </c>
      <c r="H192" s="137" t="e">
        <f>+'F Zaragoza'!#REF!</f>
        <v>#REF!</v>
      </c>
      <c r="I192" s="137" t="e">
        <f>+Morelos!#REF!</f>
        <v>#REF!</v>
      </c>
      <c r="J192" s="137" t="e">
        <f>+Ocampo!#REF!</f>
        <v>#REF!</v>
      </c>
      <c r="K192" s="137" t="e">
        <f>+' Xicohtencalt'!#REF!</f>
        <v>#REF!</v>
      </c>
      <c r="L192" s="183" t="e">
        <f t="shared" si="142"/>
        <v>#REF!</v>
      </c>
    </row>
    <row r="193" spans="1:12" ht="31.5" x14ac:dyDescent="0.35">
      <c r="A193" s="89">
        <v>4</v>
      </c>
      <c r="B193" s="5" t="s">
        <v>7</v>
      </c>
      <c r="C193" s="137">
        <f>+'1 F Cua'!O8</f>
        <v>0</v>
      </c>
      <c r="D193" s="137">
        <f>+'2 F Cua '!O8</f>
        <v>95</v>
      </c>
      <c r="E193" s="137">
        <f>+'3 F Cua'!O8</f>
        <v>5</v>
      </c>
      <c r="F193" s="137" t="e">
        <f>+'4 F Cuauhtémoc'!#REF!</f>
        <v>#REF!</v>
      </c>
      <c r="G193" s="137">
        <f>+'F Juarez'!O8</f>
        <v>6</v>
      </c>
      <c r="H193" s="137">
        <f>+'F Zaragoza'!O8</f>
        <v>11</v>
      </c>
      <c r="I193" s="137">
        <f>+Morelos!O147</f>
        <v>64</v>
      </c>
      <c r="J193" s="137">
        <f>+Ocampo!O147</f>
        <v>51</v>
      </c>
      <c r="K193" s="137">
        <f>+' Xicohtencalt'!O147</f>
        <v>12</v>
      </c>
      <c r="L193" s="183" t="e">
        <f t="shared" si="142"/>
        <v>#REF!</v>
      </c>
    </row>
    <row r="194" spans="1:12" x14ac:dyDescent="0.35">
      <c r="A194" s="89">
        <v>5</v>
      </c>
      <c r="B194" s="5" t="s">
        <v>8</v>
      </c>
      <c r="C194" s="137">
        <f>+'1 F Cua'!O9</f>
        <v>73</v>
      </c>
      <c r="D194" s="137">
        <f>+'2 F Cua '!O9</f>
        <v>73</v>
      </c>
      <c r="E194" s="137">
        <f>+'3 F Cua'!O9</f>
        <v>70</v>
      </c>
      <c r="F194" s="137" t="e">
        <f>+'4 F Cuauhtémoc'!#REF!</f>
        <v>#REF!</v>
      </c>
      <c r="G194" s="137">
        <f>+'F Juarez'!O9</f>
        <v>32</v>
      </c>
      <c r="H194" s="137">
        <f>+'F Zaragoza'!O9</f>
        <v>44</v>
      </c>
      <c r="I194" s="137">
        <f>+Morelos!O148</f>
        <v>31</v>
      </c>
      <c r="J194" s="137">
        <f>+Ocampo!O148</f>
        <v>42</v>
      </c>
      <c r="K194" s="137">
        <f>+' Xicohtencalt'!O148</f>
        <v>52</v>
      </c>
      <c r="L194" s="183" t="e">
        <f t="shared" si="142"/>
        <v>#REF!</v>
      </c>
    </row>
    <row r="195" spans="1:12" x14ac:dyDescent="0.35">
      <c r="A195" s="89">
        <v>6</v>
      </c>
      <c r="B195" s="5" t="s">
        <v>9</v>
      </c>
      <c r="C195" s="137">
        <f>+'1 F Cua'!O10</f>
        <v>60</v>
      </c>
      <c r="D195" s="137">
        <f>+'2 F Cua '!O10</f>
        <v>97</v>
      </c>
      <c r="E195" s="137">
        <f>+'3 F Cua'!O10</f>
        <v>115</v>
      </c>
      <c r="F195" s="137" t="e">
        <f>+'4 F Cuauhtémoc'!#REF!</f>
        <v>#REF!</v>
      </c>
      <c r="G195" s="137">
        <f>+'F Juarez'!O10</f>
        <v>61</v>
      </c>
      <c r="H195" s="137">
        <f>+'F Zaragoza'!O10</f>
        <v>81</v>
      </c>
      <c r="I195" s="137">
        <f>+Morelos!O149</f>
        <v>47</v>
      </c>
      <c r="J195" s="137">
        <f>+Ocampo!O149</f>
        <v>30</v>
      </c>
      <c r="K195" s="137">
        <f>+' Xicohtencalt'!O149</f>
        <v>40</v>
      </c>
      <c r="L195" s="183" t="e">
        <f t="shared" si="142"/>
        <v>#REF!</v>
      </c>
    </row>
    <row r="196" spans="1:12" x14ac:dyDescent="0.35">
      <c r="A196" s="89">
        <v>7</v>
      </c>
      <c r="B196" s="5" t="s">
        <v>10</v>
      </c>
      <c r="C196" s="137">
        <f>+'1 F Cua'!O11</f>
        <v>21</v>
      </c>
      <c r="D196" s="137">
        <f>+'2 F Cua '!O11</f>
        <v>22</v>
      </c>
      <c r="E196" s="137">
        <f>+'3 F Cua'!O11</f>
        <v>20</v>
      </c>
      <c r="F196" s="137" t="e">
        <f>+'4 F Cuauhtémoc'!#REF!</f>
        <v>#REF!</v>
      </c>
      <c r="G196" s="137">
        <f>+'F Juarez'!O11</f>
        <v>16</v>
      </c>
      <c r="H196" s="137">
        <f>+'F Zaragoza'!O11</f>
        <v>43</v>
      </c>
      <c r="I196" s="137">
        <f>+Morelos!O150</f>
        <v>43</v>
      </c>
      <c r="J196" s="137">
        <f>+Ocampo!O150</f>
        <v>12</v>
      </c>
      <c r="K196" s="137">
        <f>+' Xicohtencalt'!O150</f>
        <v>18</v>
      </c>
      <c r="L196" s="183" t="e">
        <f t="shared" si="142"/>
        <v>#REF!</v>
      </c>
    </row>
    <row r="197" spans="1:12" x14ac:dyDescent="0.35">
      <c r="A197" s="89">
        <v>8</v>
      </c>
      <c r="B197" s="5" t="s">
        <v>11</v>
      </c>
      <c r="C197" s="137">
        <f>+'1 F Cua'!O12</f>
        <v>26</v>
      </c>
      <c r="D197" s="137">
        <f>+'2 F Cua '!O12</f>
        <v>20</v>
      </c>
      <c r="E197" s="137">
        <f>+'3 F Cua'!O12</f>
        <v>34</v>
      </c>
      <c r="F197" s="137" t="e">
        <f>+'4 F Cuauhtémoc'!#REF!</f>
        <v>#REF!</v>
      </c>
      <c r="G197" s="137">
        <f>+'F Juarez'!O12</f>
        <v>22</v>
      </c>
      <c r="H197" s="137">
        <f>+'F Zaragoza'!O12</f>
        <v>35</v>
      </c>
      <c r="I197" s="137">
        <f>+Morelos!O151</f>
        <v>28</v>
      </c>
      <c r="J197" s="137">
        <f>+Ocampo!O151</f>
        <v>9</v>
      </c>
      <c r="K197" s="137">
        <f>+' Xicohtencalt'!O151</f>
        <v>14</v>
      </c>
      <c r="L197" s="183" t="e">
        <f t="shared" si="142"/>
        <v>#REF!</v>
      </c>
    </row>
    <row r="198" spans="1:12" x14ac:dyDescent="0.35">
      <c r="A198" s="89">
        <v>9</v>
      </c>
      <c r="B198" s="5" t="s">
        <v>12</v>
      </c>
      <c r="C198" s="137">
        <f>+'1 F Cua'!O13</f>
        <v>2027</v>
      </c>
      <c r="D198" s="137">
        <f>+'2 F Cua '!O13</f>
        <v>2000</v>
      </c>
      <c r="E198" s="137">
        <f>+'3 F Cua'!O13</f>
        <v>2161</v>
      </c>
      <c r="F198" s="137" t="e">
        <f>+'4 F Cuauhtémoc'!#REF!</f>
        <v>#REF!</v>
      </c>
      <c r="G198" s="137">
        <f>+'F Juarez'!O13</f>
        <v>979</v>
      </c>
      <c r="H198" s="137">
        <f>+'F Zaragoza'!O13</f>
        <v>1571</v>
      </c>
      <c r="I198" s="137">
        <f>+Morelos!O152</f>
        <v>610</v>
      </c>
      <c r="J198" s="137">
        <f>+Ocampo!O152</f>
        <v>695</v>
      </c>
      <c r="K198" s="137">
        <f>+' Xicohtencalt'!O152</f>
        <v>407</v>
      </c>
      <c r="L198" s="183" t="e">
        <f t="shared" si="142"/>
        <v>#REF!</v>
      </c>
    </row>
    <row r="199" spans="1:12" x14ac:dyDescent="0.35">
      <c r="A199" s="89">
        <v>10</v>
      </c>
      <c r="B199" s="5" t="s">
        <v>13</v>
      </c>
      <c r="C199" s="137">
        <f>+'1 F Cua'!O14</f>
        <v>7146</v>
      </c>
      <c r="D199" s="137">
        <f>+'2 F Cua '!O14</f>
        <v>7102</v>
      </c>
      <c r="E199" s="137">
        <f>+'3 F Cua'!O14</f>
        <v>6583</v>
      </c>
      <c r="F199" s="137" t="e">
        <f>+'4 F Cuauhtémoc'!#REF!</f>
        <v>#REF!</v>
      </c>
      <c r="G199" s="137">
        <f>+'F Juarez'!O14</f>
        <v>3055</v>
      </c>
      <c r="H199" s="137">
        <f>+'F Zaragoza'!O14</f>
        <v>4388</v>
      </c>
      <c r="I199" s="137">
        <f>+Morelos!O153</f>
        <v>2356</v>
      </c>
      <c r="J199" s="137">
        <f>+Ocampo!O153</f>
        <v>3835</v>
      </c>
      <c r="K199" s="137">
        <f>+' Xicohtencalt'!O153</f>
        <v>1470</v>
      </c>
      <c r="L199" s="183" t="e">
        <f t="shared" si="142"/>
        <v>#REF!</v>
      </c>
    </row>
    <row r="200" spans="1:12" ht="47.25" x14ac:dyDescent="0.35">
      <c r="A200" s="89">
        <v>11</v>
      </c>
      <c r="B200" s="5" t="s">
        <v>14</v>
      </c>
      <c r="C200" s="137">
        <f>+'1 F Cua'!O15</f>
        <v>6652</v>
      </c>
      <c r="D200" s="137">
        <f>+'2 F Cua '!O15</f>
        <v>6763</v>
      </c>
      <c r="E200" s="137">
        <f>+'3 F Cua'!O15</f>
        <v>6783</v>
      </c>
      <c r="F200" s="137" t="e">
        <f>+'4 F Cuauhtémoc'!#REF!</f>
        <v>#REF!</v>
      </c>
      <c r="G200" s="137">
        <f>+'F Juarez'!O15</f>
        <v>2692</v>
      </c>
      <c r="H200" s="137">
        <f>+'F Zaragoza'!O15</f>
        <v>5220</v>
      </c>
      <c r="I200" s="137">
        <f>+Morelos!O154</f>
        <v>2313</v>
      </c>
      <c r="J200" s="137">
        <f>+Ocampo!O154</f>
        <v>3645</v>
      </c>
      <c r="K200" s="137">
        <f>+' Xicohtencalt'!O154</f>
        <v>2078</v>
      </c>
      <c r="L200" s="183" t="e">
        <f t="shared" si="142"/>
        <v>#REF!</v>
      </c>
    </row>
    <row r="201" spans="1:12" x14ac:dyDescent="0.35">
      <c r="A201" s="240">
        <v>12</v>
      </c>
      <c r="B201" s="5" t="s">
        <v>15</v>
      </c>
      <c r="C201" s="104">
        <f>+'1 F Cua'!O16</f>
        <v>1457</v>
      </c>
      <c r="D201" s="104">
        <f>+'2 F Cua '!O16</f>
        <v>2013</v>
      </c>
      <c r="E201" s="104">
        <f>+'3 F Cua'!O16</f>
        <v>1397</v>
      </c>
      <c r="F201" s="104" t="e">
        <f>+'4 F Cuauhtémoc'!#REF!</f>
        <v>#REF!</v>
      </c>
      <c r="G201" s="104">
        <f>+'F Juarez'!O16</f>
        <v>388</v>
      </c>
      <c r="H201" s="104">
        <f>+'F Zaragoza'!O16</f>
        <v>1361</v>
      </c>
      <c r="I201" s="104">
        <f>+Morelos!O155</f>
        <v>647</v>
      </c>
      <c r="J201" s="104">
        <f>+Ocampo!O155</f>
        <v>505</v>
      </c>
      <c r="K201" s="104">
        <f>+' Xicohtencalt'!O155</f>
        <v>598</v>
      </c>
      <c r="L201" s="183" t="e">
        <f t="shared" si="142"/>
        <v>#REF!</v>
      </c>
    </row>
    <row r="202" spans="1:12" x14ac:dyDescent="0.35">
      <c r="A202" s="246"/>
      <c r="B202" s="9" t="s">
        <v>16</v>
      </c>
      <c r="C202" s="137" t="e">
        <f>+'1 F Cua'!#REF!</f>
        <v>#REF!</v>
      </c>
      <c r="D202" s="137" t="e">
        <f>+'2 F Cua '!#REF!</f>
        <v>#REF!</v>
      </c>
      <c r="E202" s="137" t="e">
        <f>+'3 F Cua'!#REF!</f>
        <v>#REF!</v>
      </c>
      <c r="F202" s="137" t="e">
        <f>+'4 F Cuauhtémoc'!#REF!</f>
        <v>#REF!</v>
      </c>
      <c r="G202" s="137" t="e">
        <f>+'F Juarez'!#REF!</f>
        <v>#REF!</v>
      </c>
      <c r="H202" s="137" t="e">
        <f>+'F Zaragoza'!#REF!</f>
        <v>#REF!</v>
      </c>
      <c r="I202" s="137" t="e">
        <f>+Morelos!#REF!</f>
        <v>#REF!</v>
      </c>
      <c r="J202" s="137" t="e">
        <f>+Ocampo!#REF!</f>
        <v>#REF!</v>
      </c>
      <c r="K202" s="137" t="e">
        <f>+' Xicohtencalt'!#REF!</f>
        <v>#REF!</v>
      </c>
      <c r="L202" s="183" t="e">
        <f t="shared" si="142"/>
        <v>#REF!</v>
      </c>
    </row>
    <row r="203" spans="1:12" x14ac:dyDescent="0.35">
      <c r="A203" s="246"/>
      <c r="B203" s="9" t="s">
        <v>17</v>
      </c>
      <c r="C203" s="137" t="e">
        <f>+'1 F Cua'!#REF!</f>
        <v>#REF!</v>
      </c>
      <c r="D203" s="137" t="e">
        <f>+'2 F Cua '!#REF!</f>
        <v>#REF!</v>
      </c>
      <c r="E203" s="137" t="e">
        <f>+'3 F Cua'!#REF!</f>
        <v>#REF!</v>
      </c>
      <c r="F203" s="137" t="e">
        <f>+'4 F Cuauhtémoc'!#REF!</f>
        <v>#REF!</v>
      </c>
      <c r="G203" s="137" t="e">
        <f>+'F Juarez'!#REF!</f>
        <v>#REF!</v>
      </c>
      <c r="H203" s="137" t="e">
        <f>+'F Zaragoza'!#REF!</f>
        <v>#REF!</v>
      </c>
      <c r="I203" s="137" t="e">
        <f>+Morelos!#REF!</f>
        <v>#REF!</v>
      </c>
      <c r="J203" s="137" t="e">
        <f>+Ocampo!#REF!</f>
        <v>#REF!</v>
      </c>
      <c r="K203" s="137" t="e">
        <f>+' Xicohtencalt'!#REF!</f>
        <v>#REF!</v>
      </c>
      <c r="L203" s="183" t="e">
        <f t="shared" si="142"/>
        <v>#REF!</v>
      </c>
    </row>
    <row r="204" spans="1:12" x14ac:dyDescent="0.35">
      <c r="A204" s="246"/>
      <c r="B204" s="9" t="s">
        <v>18</v>
      </c>
      <c r="C204" s="137" t="e">
        <f>+'1 F Cua'!#REF!</f>
        <v>#REF!</v>
      </c>
      <c r="D204" s="137" t="e">
        <f>+'2 F Cua '!#REF!</f>
        <v>#REF!</v>
      </c>
      <c r="E204" s="137" t="e">
        <f>+'3 F Cua'!#REF!</f>
        <v>#REF!</v>
      </c>
      <c r="F204" s="137" t="e">
        <f>+'4 F Cuauhtémoc'!#REF!</f>
        <v>#REF!</v>
      </c>
      <c r="G204" s="137" t="e">
        <f>+'F Juarez'!#REF!</f>
        <v>#REF!</v>
      </c>
      <c r="H204" s="137" t="e">
        <f>+'F Zaragoza'!#REF!</f>
        <v>#REF!</v>
      </c>
      <c r="I204" s="137" t="e">
        <f>+Morelos!#REF!</f>
        <v>#REF!</v>
      </c>
      <c r="J204" s="137" t="e">
        <f>+Ocampo!#REF!</f>
        <v>#REF!</v>
      </c>
      <c r="K204" s="137" t="e">
        <f>+' Xicohtencalt'!#REF!</f>
        <v>#REF!</v>
      </c>
      <c r="L204" s="183" t="e">
        <f t="shared" si="142"/>
        <v>#REF!</v>
      </c>
    </row>
    <row r="205" spans="1:12" x14ac:dyDescent="0.35">
      <c r="A205" s="246"/>
      <c r="B205" s="9" t="s">
        <v>95</v>
      </c>
      <c r="C205" s="137" t="e">
        <f>+'1 F Cua'!#REF!</f>
        <v>#REF!</v>
      </c>
      <c r="D205" s="137" t="e">
        <f>+'2 F Cua '!#REF!</f>
        <v>#REF!</v>
      </c>
      <c r="E205" s="137" t="e">
        <f>+'3 F Cua'!#REF!</f>
        <v>#REF!</v>
      </c>
      <c r="F205" s="137" t="e">
        <f>+'4 F Cuauhtémoc'!#REF!</f>
        <v>#REF!</v>
      </c>
      <c r="G205" s="137" t="e">
        <f>+'F Juarez'!#REF!</f>
        <v>#REF!</v>
      </c>
      <c r="H205" s="137" t="e">
        <f>+'F Zaragoza'!#REF!</f>
        <v>#REF!</v>
      </c>
      <c r="I205" s="137" t="e">
        <f>+Morelos!#REF!</f>
        <v>#REF!</v>
      </c>
      <c r="J205" s="137" t="e">
        <f>+Ocampo!#REF!</f>
        <v>#REF!</v>
      </c>
      <c r="K205" s="137" t="e">
        <f>+' Xicohtencalt'!#REF!</f>
        <v>#REF!</v>
      </c>
      <c r="L205" s="183" t="e">
        <f t="shared" si="142"/>
        <v>#REF!</v>
      </c>
    </row>
    <row r="206" spans="1:12" x14ac:dyDescent="0.35">
      <c r="A206" s="246"/>
      <c r="B206" s="9" t="s">
        <v>96</v>
      </c>
      <c r="C206" s="137" t="e">
        <f>+'1 F Cua'!#REF!</f>
        <v>#REF!</v>
      </c>
      <c r="D206" s="137" t="e">
        <f>+'2 F Cua '!#REF!</f>
        <v>#REF!</v>
      </c>
      <c r="E206" s="137" t="e">
        <f>+'3 F Cua'!#REF!</f>
        <v>#REF!</v>
      </c>
      <c r="F206" s="137" t="e">
        <f>+'4 F Cuauhtémoc'!#REF!</f>
        <v>#REF!</v>
      </c>
      <c r="G206" s="137" t="e">
        <f>+'F Juarez'!#REF!</f>
        <v>#REF!</v>
      </c>
      <c r="H206" s="137" t="e">
        <f>+'F Zaragoza'!#REF!</f>
        <v>#REF!</v>
      </c>
      <c r="I206" s="137" t="e">
        <f>+Morelos!#REF!</f>
        <v>#REF!</v>
      </c>
      <c r="J206" s="137" t="e">
        <f>+Ocampo!#REF!</f>
        <v>#REF!</v>
      </c>
      <c r="K206" s="137" t="e">
        <f>+' Xicohtencalt'!#REF!</f>
        <v>#REF!</v>
      </c>
      <c r="L206" s="183" t="e">
        <f t="shared" si="142"/>
        <v>#REF!</v>
      </c>
    </row>
    <row r="207" spans="1:12" x14ac:dyDescent="0.35">
      <c r="A207" s="246"/>
      <c r="B207" s="9" t="s">
        <v>97</v>
      </c>
      <c r="C207" s="137" t="e">
        <f>+'1 F Cua'!#REF!</f>
        <v>#REF!</v>
      </c>
      <c r="D207" s="137" t="e">
        <f>+'2 F Cua '!#REF!</f>
        <v>#REF!</v>
      </c>
      <c r="E207" s="137" t="e">
        <f>+'3 F Cua'!#REF!</f>
        <v>#REF!</v>
      </c>
      <c r="F207" s="137" t="e">
        <f>+'4 F Cuauhtémoc'!#REF!</f>
        <v>#REF!</v>
      </c>
      <c r="G207" s="137" t="e">
        <f>+'F Juarez'!#REF!</f>
        <v>#REF!</v>
      </c>
      <c r="H207" s="137" t="e">
        <f>+'F Zaragoza'!#REF!</f>
        <v>#REF!</v>
      </c>
      <c r="I207" s="137" t="e">
        <f>+Morelos!#REF!</f>
        <v>#REF!</v>
      </c>
      <c r="J207" s="137" t="e">
        <f>+Ocampo!#REF!</f>
        <v>#REF!</v>
      </c>
      <c r="K207" s="137" t="e">
        <f>+' Xicohtencalt'!#REF!</f>
        <v>#REF!</v>
      </c>
      <c r="L207" s="183" t="e">
        <f t="shared" si="142"/>
        <v>#REF!</v>
      </c>
    </row>
    <row r="208" spans="1:12" x14ac:dyDescent="0.35">
      <c r="A208" s="246"/>
      <c r="B208" s="9" t="s">
        <v>98</v>
      </c>
      <c r="C208" s="137" t="e">
        <f>+'1 F Cua'!#REF!</f>
        <v>#REF!</v>
      </c>
      <c r="D208" s="137" t="e">
        <f>+'2 F Cua '!#REF!</f>
        <v>#REF!</v>
      </c>
      <c r="E208" s="137" t="e">
        <f>+'3 F Cua'!#REF!</f>
        <v>#REF!</v>
      </c>
      <c r="F208" s="137" t="e">
        <f>+'4 F Cuauhtémoc'!#REF!</f>
        <v>#REF!</v>
      </c>
      <c r="G208" s="137" t="e">
        <f>+'F Juarez'!#REF!</f>
        <v>#REF!</v>
      </c>
      <c r="H208" s="137" t="e">
        <f>+'F Zaragoza'!#REF!</f>
        <v>#REF!</v>
      </c>
      <c r="I208" s="137" t="e">
        <f>+Morelos!#REF!</f>
        <v>#REF!</v>
      </c>
      <c r="J208" s="137" t="e">
        <f>+Ocampo!#REF!</f>
        <v>#REF!</v>
      </c>
      <c r="K208" s="137" t="e">
        <f>+' Xicohtencalt'!#REF!</f>
        <v>#REF!</v>
      </c>
      <c r="L208" s="183" t="e">
        <f t="shared" si="142"/>
        <v>#REF!</v>
      </c>
    </row>
    <row r="209" spans="1:12" x14ac:dyDescent="0.35">
      <c r="A209" s="241"/>
      <c r="B209" s="9" t="s">
        <v>99</v>
      </c>
      <c r="C209" s="137" t="e">
        <f>+'1 F Cua'!#REF!</f>
        <v>#REF!</v>
      </c>
      <c r="D209" s="137" t="e">
        <f>+'2 F Cua '!#REF!</f>
        <v>#REF!</v>
      </c>
      <c r="E209" s="137" t="e">
        <f>+'3 F Cua'!#REF!</f>
        <v>#REF!</v>
      </c>
      <c r="F209" s="137" t="e">
        <f>+'4 F Cuauhtémoc'!#REF!</f>
        <v>#REF!</v>
      </c>
      <c r="G209" s="137" t="e">
        <f>+'F Juarez'!#REF!</f>
        <v>#REF!</v>
      </c>
      <c r="H209" s="137" t="e">
        <f>+'F Zaragoza'!#REF!</f>
        <v>#REF!</v>
      </c>
      <c r="I209" s="137" t="e">
        <f>+Morelos!#REF!</f>
        <v>#REF!</v>
      </c>
      <c r="J209" s="137" t="e">
        <f>+Ocampo!#REF!</f>
        <v>#REF!</v>
      </c>
      <c r="K209" s="137" t="e">
        <f>+' Xicohtencalt'!#REF!</f>
        <v>#REF!</v>
      </c>
      <c r="L209" s="183" t="e">
        <f t="shared" si="142"/>
        <v>#REF!</v>
      </c>
    </row>
    <row r="210" spans="1:12" ht="47.25" x14ac:dyDescent="0.35">
      <c r="A210" s="89">
        <v>13</v>
      </c>
      <c r="B210" s="5" t="s">
        <v>21</v>
      </c>
      <c r="C210" s="137">
        <f>+'1 F Cua'!O17</f>
        <v>6269</v>
      </c>
      <c r="D210" s="137">
        <f>+'2 F Cua '!O17</f>
        <v>7822</v>
      </c>
      <c r="E210" s="137">
        <f>+'3 F Cua'!O17</f>
        <v>6339</v>
      </c>
      <c r="F210" s="137" t="e">
        <f>+'4 F Cuauhtémoc'!#REF!</f>
        <v>#REF!</v>
      </c>
      <c r="G210" s="137">
        <f>+'F Juarez'!O17</f>
        <v>4164</v>
      </c>
      <c r="H210" s="137">
        <f>+'F Zaragoza'!O17</f>
        <v>5304</v>
      </c>
      <c r="I210" s="137">
        <f>+Morelos!O156</f>
        <v>2506</v>
      </c>
      <c r="J210" s="137">
        <f>+Ocampo!O156</f>
        <v>4380</v>
      </c>
      <c r="K210" s="137">
        <f>+' Xicohtencalt'!O156</f>
        <v>2191</v>
      </c>
      <c r="L210" s="183" t="e">
        <f t="shared" si="142"/>
        <v>#REF!</v>
      </c>
    </row>
    <row r="211" spans="1:12" ht="47.25" x14ac:dyDescent="0.35">
      <c r="A211" s="89">
        <v>14</v>
      </c>
      <c r="B211" s="5" t="s">
        <v>22</v>
      </c>
      <c r="C211" s="137">
        <f>+'1 F Cua'!O18</f>
        <v>686</v>
      </c>
      <c r="D211" s="137">
        <f>+'2 F Cua '!O18</f>
        <v>802</v>
      </c>
      <c r="E211" s="137">
        <f>+'3 F Cua'!O18</f>
        <v>1619</v>
      </c>
      <c r="F211" s="137" t="e">
        <f>+'4 F Cuauhtémoc'!#REF!</f>
        <v>#REF!</v>
      </c>
      <c r="G211" s="137">
        <f>+'F Juarez'!O18</f>
        <v>247</v>
      </c>
      <c r="H211" s="137">
        <f>+'F Zaragoza'!O18</f>
        <v>3971</v>
      </c>
      <c r="I211" s="137">
        <f>+Morelos!O157</f>
        <v>247</v>
      </c>
      <c r="J211" s="137">
        <f>+Ocampo!O157</f>
        <v>312</v>
      </c>
      <c r="K211" s="137">
        <f>+' Xicohtencalt'!O157</f>
        <v>271</v>
      </c>
      <c r="L211" s="183" t="e">
        <f t="shared" si="142"/>
        <v>#REF!</v>
      </c>
    </row>
    <row r="212" spans="1:12" ht="22.5" customHeight="1" x14ac:dyDescent="0.35">
      <c r="A212" s="240">
        <v>15</v>
      </c>
      <c r="B212" s="5" t="s">
        <v>23</v>
      </c>
      <c r="C212" s="104">
        <f>+'1 F Cua'!O19</f>
        <v>463</v>
      </c>
      <c r="D212" s="104">
        <f>+'2 F Cua '!O19</f>
        <v>411</v>
      </c>
      <c r="E212" s="104">
        <f>+'3 F Cua'!O19</f>
        <v>555</v>
      </c>
      <c r="F212" s="104" t="e">
        <f>+'4 F Cuauhtémoc'!#REF!</f>
        <v>#REF!</v>
      </c>
      <c r="G212" s="104">
        <f>+'F Juarez'!O19</f>
        <v>289</v>
      </c>
      <c r="H212" s="104">
        <f>+'F Zaragoza'!O19</f>
        <v>366</v>
      </c>
      <c r="I212" s="104">
        <f>+Morelos!O158</f>
        <v>289</v>
      </c>
      <c r="J212" s="104">
        <f>+Ocampo!O158</f>
        <v>185</v>
      </c>
      <c r="K212" s="104">
        <f>+' Xicohtencalt'!O158</f>
        <v>234</v>
      </c>
      <c r="L212" s="183" t="e">
        <f t="shared" si="142"/>
        <v>#REF!</v>
      </c>
    </row>
    <row r="213" spans="1:12" ht="22.5" customHeight="1" x14ac:dyDescent="0.35">
      <c r="A213" s="246"/>
      <c r="B213" s="9" t="s">
        <v>24</v>
      </c>
      <c r="C213" s="137">
        <f>+'1 F Cua'!O20</f>
        <v>242</v>
      </c>
      <c r="D213" s="137">
        <f>+'2 F Cua '!O20</f>
        <v>192</v>
      </c>
      <c r="E213" s="137">
        <f>+'3 F Cua'!O20</f>
        <v>286</v>
      </c>
      <c r="F213" s="137" t="e">
        <f>+'4 F Cuauhtémoc'!#REF!</f>
        <v>#REF!</v>
      </c>
      <c r="G213" s="137">
        <f>+'F Juarez'!O20</f>
        <v>185</v>
      </c>
      <c r="H213" s="137">
        <f>+'F Zaragoza'!O20</f>
        <v>205</v>
      </c>
      <c r="I213" s="137">
        <f>+Morelos!O159</f>
        <v>146</v>
      </c>
      <c r="J213" s="137">
        <f>+Ocampo!O159</f>
        <v>99</v>
      </c>
      <c r="K213" s="137">
        <f>+' Xicohtencalt'!O159</f>
        <v>139</v>
      </c>
      <c r="L213" s="183" t="e">
        <f t="shared" si="142"/>
        <v>#REF!</v>
      </c>
    </row>
    <row r="214" spans="1:12" ht="22.5" customHeight="1" x14ac:dyDescent="0.35">
      <c r="A214" s="241"/>
      <c r="B214" s="9" t="s">
        <v>25</v>
      </c>
      <c r="C214" s="137">
        <f>+'1 F Cua'!O21</f>
        <v>221</v>
      </c>
      <c r="D214" s="137">
        <f>+'2 F Cua '!O21</f>
        <v>219</v>
      </c>
      <c r="E214" s="137">
        <f>+'3 F Cua'!O21</f>
        <v>269</v>
      </c>
      <c r="F214" s="137" t="e">
        <f>+'4 F Cuauhtémoc'!#REF!</f>
        <v>#REF!</v>
      </c>
      <c r="G214" s="137">
        <f>+'F Juarez'!O21</f>
        <v>104</v>
      </c>
      <c r="H214" s="137">
        <f>+'F Zaragoza'!O21</f>
        <v>161</v>
      </c>
      <c r="I214" s="137">
        <f>+Morelos!O160</f>
        <v>143</v>
      </c>
      <c r="J214" s="137">
        <f>+Ocampo!O160</f>
        <v>86</v>
      </c>
      <c r="K214" s="137">
        <f>+' Xicohtencalt'!O160</f>
        <v>95</v>
      </c>
      <c r="L214" s="183" t="e">
        <f t="shared" si="142"/>
        <v>#REF!</v>
      </c>
    </row>
    <row r="215" spans="1:12" ht="47.25" x14ac:dyDescent="0.35">
      <c r="A215" s="89">
        <v>16</v>
      </c>
      <c r="B215" s="5" t="s">
        <v>26</v>
      </c>
      <c r="C215" s="137" t="e">
        <f>+'1 F Cua'!#REF!</f>
        <v>#REF!</v>
      </c>
      <c r="D215" s="137" t="e">
        <f>+'2 F Cua '!#REF!</f>
        <v>#REF!</v>
      </c>
      <c r="E215" s="137" t="e">
        <f>+'3 F Cua'!#REF!</f>
        <v>#REF!</v>
      </c>
      <c r="F215" s="137" t="e">
        <f>+'4 F Cuauhtémoc'!#REF!</f>
        <v>#REF!</v>
      </c>
      <c r="G215" s="137" t="e">
        <f>+'F Juarez'!#REF!</f>
        <v>#REF!</v>
      </c>
      <c r="H215" s="137" t="e">
        <f>+'F Zaragoza'!#REF!</f>
        <v>#REF!</v>
      </c>
      <c r="I215" s="137" t="e">
        <f>+Morelos!#REF!</f>
        <v>#REF!</v>
      </c>
      <c r="J215" s="137" t="e">
        <f>+Ocampo!#REF!</f>
        <v>#REF!</v>
      </c>
      <c r="K215" s="137" t="e">
        <f>+' Xicohtencalt'!#REF!</f>
        <v>#REF!</v>
      </c>
      <c r="L215" s="183" t="e">
        <f t="shared" si="142"/>
        <v>#REF!</v>
      </c>
    </row>
    <row r="216" spans="1:12" x14ac:dyDescent="0.35">
      <c r="A216" s="89">
        <v>17</v>
      </c>
      <c r="B216" s="5" t="s">
        <v>27</v>
      </c>
      <c r="C216" s="137" t="e">
        <f>+'1 F Cua'!#REF!</f>
        <v>#REF!</v>
      </c>
      <c r="D216" s="137" t="e">
        <f>+'2 F Cua '!#REF!</f>
        <v>#REF!</v>
      </c>
      <c r="E216" s="137" t="e">
        <f>+'3 F Cua'!#REF!</f>
        <v>#REF!</v>
      </c>
      <c r="F216" s="137" t="e">
        <f>+'4 F Cuauhtémoc'!#REF!</f>
        <v>#REF!</v>
      </c>
      <c r="G216" s="137" t="e">
        <f>+'F Juarez'!#REF!</f>
        <v>#REF!</v>
      </c>
      <c r="H216" s="137" t="e">
        <f>+'F Zaragoza'!#REF!</f>
        <v>#REF!</v>
      </c>
      <c r="I216" s="137" t="e">
        <f>+Morelos!#REF!</f>
        <v>#REF!</v>
      </c>
      <c r="J216" s="137" t="e">
        <f>+Ocampo!#REF!</f>
        <v>#REF!</v>
      </c>
      <c r="K216" s="137" t="e">
        <f>+' Xicohtencalt'!#REF!</f>
        <v>#REF!</v>
      </c>
      <c r="L216" s="183" t="e">
        <f t="shared" si="142"/>
        <v>#REF!</v>
      </c>
    </row>
    <row r="217" spans="1:12" ht="31.5" x14ac:dyDescent="0.35">
      <c r="A217" s="89">
        <v>18</v>
      </c>
      <c r="B217" s="5" t="s">
        <v>28</v>
      </c>
      <c r="C217" s="137">
        <f>+'1 F Cua'!O22</f>
        <v>39</v>
      </c>
      <c r="D217" s="137">
        <f>+'2 F Cua '!O22</f>
        <v>26</v>
      </c>
      <c r="E217" s="137">
        <f>+'3 F Cua'!O22</f>
        <v>29</v>
      </c>
      <c r="F217" s="137" t="e">
        <f>+'4 F Cuauhtémoc'!#REF!</f>
        <v>#REF!</v>
      </c>
      <c r="G217" s="137">
        <f>+'F Juarez'!O22</f>
        <v>5</v>
      </c>
      <c r="H217" s="137">
        <f>+'F Zaragoza'!O22</f>
        <v>22</v>
      </c>
      <c r="I217" s="137">
        <f>+Morelos!O161</f>
        <v>3</v>
      </c>
      <c r="J217" s="137">
        <f>+Ocampo!O161</f>
        <v>8</v>
      </c>
      <c r="K217" s="137">
        <f>+' Xicohtencalt'!O161</f>
        <v>0</v>
      </c>
      <c r="L217" s="183" t="e">
        <f t="shared" si="142"/>
        <v>#REF!</v>
      </c>
    </row>
    <row r="218" spans="1:12" ht="25.5" customHeight="1" x14ac:dyDescent="0.35">
      <c r="A218" s="89">
        <v>19</v>
      </c>
      <c r="B218" s="5" t="s">
        <v>100</v>
      </c>
      <c r="C218" s="137">
        <f>+'1 F Cua'!O23</f>
        <v>61</v>
      </c>
      <c r="D218" s="137">
        <f>+'2 F Cua '!O23</f>
        <v>76</v>
      </c>
      <c r="E218" s="137">
        <f>+'3 F Cua'!O23</f>
        <v>39</v>
      </c>
      <c r="F218" s="137" t="e">
        <f>+'4 F Cuauhtémoc'!#REF!</f>
        <v>#REF!</v>
      </c>
      <c r="G218" s="137">
        <f>+'F Juarez'!O23</f>
        <v>14</v>
      </c>
      <c r="H218" s="137">
        <f>+'F Zaragoza'!O23</f>
        <v>21</v>
      </c>
      <c r="I218" s="137">
        <f>+Morelos!O162</f>
        <v>10</v>
      </c>
      <c r="J218" s="137">
        <f>+Ocampo!O162</f>
        <v>24</v>
      </c>
      <c r="K218" s="137">
        <f>+' Xicohtencalt'!O162</f>
        <v>6</v>
      </c>
      <c r="L218" s="183" t="e">
        <f t="shared" si="142"/>
        <v>#REF!</v>
      </c>
    </row>
    <row r="219" spans="1:12" ht="31.5" x14ac:dyDescent="0.35">
      <c r="A219" s="89">
        <v>20</v>
      </c>
      <c r="B219" s="5" t="s">
        <v>30</v>
      </c>
      <c r="C219" s="137">
        <f>+'1 F Cua'!O24</f>
        <v>16</v>
      </c>
      <c r="D219" s="137">
        <f>+'2 F Cua '!O24</f>
        <v>9</v>
      </c>
      <c r="E219" s="137">
        <f>+'3 F Cua'!O24</f>
        <v>14</v>
      </c>
      <c r="F219" s="137" t="e">
        <f>+'4 F Cuauhtémoc'!#REF!</f>
        <v>#REF!</v>
      </c>
      <c r="G219" s="137">
        <f>+'F Juarez'!O24</f>
        <v>4</v>
      </c>
      <c r="H219" s="137">
        <f>+'F Zaragoza'!O24</f>
        <v>7</v>
      </c>
      <c r="I219" s="137">
        <f>+Morelos!O163</f>
        <v>2</v>
      </c>
      <c r="J219" s="137">
        <f>+Ocampo!O163</f>
        <v>6</v>
      </c>
      <c r="K219" s="137">
        <f>+' Xicohtencalt'!O163</f>
        <v>2</v>
      </c>
      <c r="L219" s="183" t="e">
        <f t="shared" si="142"/>
        <v>#REF!</v>
      </c>
    </row>
    <row r="220" spans="1:12" ht="31.5" x14ac:dyDescent="0.35">
      <c r="A220" s="89">
        <v>21</v>
      </c>
      <c r="B220" s="5" t="s">
        <v>31</v>
      </c>
      <c r="C220" s="137">
        <f>+'1 F Cua'!O25</f>
        <v>22</v>
      </c>
      <c r="D220" s="137">
        <f>+'2 F Cua '!O25</f>
        <v>19</v>
      </c>
      <c r="E220" s="137">
        <f>+'3 F Cua'!O25</f>
        <v>16</v>
      </c>
      <c r="F220" s="137" t="e">
        <f>+'4 F Cuauhtémoc'!#REF!</f>
        <v>#REF!</v>
      </c>
      <c r="G220" s="137">
        <f>+'F Juarez'!O25</f>
        <v>9</v>
      </c>
      <c r="H220" s="137">
        <f>+'F Zaragoza'!O25</f>
        <v>9</v>
      </c>
      <c r="I220" s="137">
        <f>+Morelos!O164</f>
        <v>3</v>
      </c>
      <c r="J220" s="137">
        <f>+Ocampo!O164</f>
        <v>7</v>
      </c>
      <c r="K220" s="137">
        <f>+' Xicohtencalt'!O164</f>
        <v>2</v>
      </c>
      <c r="L220" s="183" t="e">
        <f t="shared" si="142"/>
        <v>#REF!</v>
      </c>
    </row>
    <row r="221" spans="1:12" ht="31.5" x14ac:dyDescent="0.35">
      <c r="A221" s="240">
        <v>22</v>
      </c>
      <c r="B221" s="5" t="s">
        <v>32</v>
      </c>
      <c r="C221" s="104">
        <f>+'1 F Cua'!O26</f>
        <v>18</v>
      </c>
      <c r="D221" s="104">
        <f>+'2 F Cua '!O26</f>
        <v>39</v>
      </c>
      <c r="E221" s="104">
        <f>+'3 F Cua'!O26</f>
        <v>11</v>
      </c>
      <c r="F221" s="104" t="e">
        <f>+'4 F Cuauhtémoc'!#REF!</f>
        <v>#REF!</v>
      </c>
      <c r="G221" s="104">
        <f>+'F Juarez'!O26</f>
        <v>3</v>
      </c>
      <c r="H221" s="104">
        <f>+'F Zaragoza'!O26</f>
        <v>5</v>
      </c>
      <c r="I221" s="104">
        <f>+Morelos!O165</f>
        <v>0</v>
      </c>
      <c r="J221" s="104">
        <f>+Ocampo!O165</f>
        <v>7</v>
      </c>
      <c r="K221" s="104">
        <f>+' Xicohtencalt'!O165</f>
        <v>3</v>
      </c>
      <c r="L221" s="183" t="e">
        <f t="shared" si="142"/>
        <v>#REF!</v>
      </c>
    </row>
    <row r="222" spans="1:12" ht="20.25" customHeight="1" x14ac:dyDescent="0.35">
      <c r="A222" s="246"/>
      <c r="B222" s="9" t="s">
        <v>33</v>
      </c>
      <c r="C222" s="137">
        <f>+'1 F Cua'!O27</f>
        <v>8</v>
      </c>
      <c r="D222" s="137">
        <f>+'2 F Cua '!O27</f>
        <v>18</v>
      </c>
      <c r="E222" s="137">
        <f>+'3 F Cua'!O27</f>
        <v>4</v>
      </c>
      <c r="F222" s="137" t="e">
        <f>+'4 F Cuauhtémoc'!#REF!</f>
        <v>#REF!</v>
      </c>
      <c r="G222" s="137">
        <f>+'F Juarez'!O27</f>
        <v>2</v>
      </c>
      <c r="H222" s="137">
        <f>+'F Zaragoza'!O27</f>
        <v>5</v>
      </c>
      <c r="I222" s="137">
        <f>+Morelos!O166</f>
        <v>0</v>
      </c>
      <c r="J222" s="137">
        <f>+Ocampo!O166</f>
        <v>2</v>
      </c>
      <c r="K222" s="137">
        <f>+' Xicohtencalt'!O166</f>
        <v>2</v>
      </c>
      <c r="L222" s="183" t="e">
        <f t="shared" si="142"/>
        <v>#REF!</v>
      </c>
    </row>
    <row r="223" spans="1:12" ht="20.25" customHeight="1" x14ac:dyDescent="0.35">
      <c r="A223" s="246"/>
      <c r="B223" s="9" t="s">
        <v>34</v>
      </c>
      <c r="C223" s="137">
        <f>+'1 F Cua'!O28</f>
        <v>4</v>
      </c>
      <c r="D223" s="137">
        <f>+'2 F Cua '!O28</f>
        <v>4</v>
      </c>
      <c r="E223" s="137">
        <f>+'3 F Cua'!O28</f>
        <v>5</v>
      </c>
      <c r="F223" s="137" t="e">
        <f>+'4 F Cuauhtémoc'!#REF!</f>
        <v>#REF!</v>
      </c>
      <c r="G223" s="137">
        <f>+'F Juarez'!O28</f>
        <v>0</v>
      </c>
      <c r="H223" s="137">
        <f>+'F Zaragoza'!O28</f>
        <v>0</v>
      </c>
      <c r="I223" s="137">
        <f>+Morelos!O167</f>
        <v>0</v>
      </c>
      <c r="J223" s="137">
        <f>+Ocampo!O167</f>
        <v>1</v>
      </c>
      <c r="K223" s="137">
        <f>+' Xicohtencalt'!O167</f>
        <v>1</v>
      </c>
      <c r="L223" s="183" t="e">
        <f t="shared" si="142"/>
        <v>#REF!</v>
      </c>
    </row>
    <row r="224" spans="1:12" ht="20.25" customHeight="1" x14ac:dyDescent="0.35">
      <c r="A224" s="241"/>
      <c r="B224" s="9" t="s">
        <v>35</v>
      </c>
      <c r="C224" s="137">
        <f>+'1 F Cua'!O29</f>
        <v>6</v>
      </c>
      <c r="D224" s="137">
        <f>+'2 F Cua '!O29</f>
        <v>17</v>
      </c>
      <c r="E224" s="137">
        <f>+'3 F Cua'!O29</f>
        <v>2</v>
      </c>
      <c r="F224" s="137" t="e">
        <f>+'4 F Cuauhtémoc'!#REF!</f>
        <v>#REF!</v>
      </c>
      <c r="G224" s="137">
        <f>+'F Juarez'!O29</f>
        <v>1</v>
      </c>
      <c r="H224" s="137">
        <f>+'F Zaragoza'!O29</f>
        <v>0</v>
      </c>
      <c r="I224" s="137">
        <f>+Morelos!O168</f>
        <v>0</v>
      </c>
      <c r="J224" s="137">
        <f>+Ocampo!O168</f>
        <v>4</v>
      </c>
      <c r="K224" s="137">
        <f>+' Xicohtencalt'!O168</f>
        <v>0</v>
      </c>
      <c r="L224" s="183" t="e">
        <f t="shared" si="142"/>
        <v>#REF!</v>
      </c>
    </row>
    <row r="225" spans="1:12" ht="20.25" customHeight="1" x14ac:dyDescent="0.35">
      <c r="A225" s="89">
        <v>23</v>
      </c>
      <c r="B225" s="5" t="s">
        <v>36</v>
      </c>
      <c r="C225" s="137">
        <f>+'1 F Cua'!O30</f>
        <v>27</v>
      </c>
      <c r="D225" s="137">
        <f>+'2 F Cua '!O30</f>
        <v>28</v>
      </c>
      <c r="E225" s="137">
        <f>+'3 F Cua'!O30</f>
        <v>21</v>
      </c>
      <c r="F225" s="137" t="e">
        <f>+'4 F Cuauhtémoc'!#REF!</f>
        <v>#REF!</v>
      </c>
      <c r="G225" s="137">
        <f>+'F Juarez'!O30</f>
        <v>8</v>
      </c>
      <c r="H225" s="137">
        <f>+'F Zaragoza'!O30</f>
        <v>7</v>
      </c>
      <c r="I225" s="137">
        <f>+Morelos!O169</f>
        <v>3</v>
      </c>
      <c r="J225" s="137">
        <f>+Ocampo!O169</f>
        <v>5</v>
      </c>
      <c r="K225" s="137">
        <f>+' Xicohtencalt'!O169</f>
        <v>3</v>
      </c>
      <c r="L225" s="183" t="e">
        <f t="shared" si="142"/>
        <v>#REF!</v>
      </c>
    </row>
    <row r="226" spans="1:12" ht="20.25" customHeight="1" x14ac:dyDescent="0.35">
      <c r="A226" s="240">
        <v>24</v>
      </c>
      <c r="B226" s="5" t="s">
        <v>37</v>
      </c>
      <c r="C226" s="104">
        <f>+'1 F Cua'!O31</f>
        <v>5</v>
      </c>
      <c r="D226" s="104">
        <f>+'2 F Cua '!O31</f>
        <v>8</v>
      </c>
      <c r="E226" s="104">
        <f>+'3 F Cua'!O31</f>
        <v>12</v>
      </c>
      <c r="F226" s="104" t="e">
        <f>+'4 F Cuauhtémoc'!#REF!</f>
        <v>#REF!</v>
      </c>
      <c r="G226" s="104">
        <f>+'F Juarez'!O31</f>
        <v>1</v>
      </c>
      <c r="H226" s="104">
        <f>+'F Zaragoza'!O31</f>
        <v>0</v>
      </c>
      <c r="I226" s="104">
        <f>+Morelos!O170</f>
        <v>1</v>
      </c>
      <c r="J226" s="104">
        <f>+Ocampo!O170</f>
        <v>9</v>
      </c>
      <c r="K226" s="104">
        <f>+' Xicohtencalt'!O170</f>
        <v>1</v>
      </c>
      <c r="L226" s="183" t="e">
        <f t="shared" si="142"/>
        <v>#REF!</v>
      </c>
    </row>
    <row r="227" spans="1:12" ht="20.25" customHeight="1" x14ac:dyDescent="0.35">
      <c r="A227" s="246"/>
      <c r="B227" s="9" t="s">
        <v>38</v>
      </c>
      <c r="C227" s="137">
        <f>+'1 F Cua'!O32</f>
        <v>1</v>
      </c>
      <c r="D227" s="137">
        <f>+'2 F Cua '!O32</f>
        <v>1</v>
      </c>
      <c r="E227" s="137">
        <f>+'3 F Cua'!O32</f>
        <v>5</v>
      </c>
      <c r="F227" s="137" t="e">
        <f>+'4 F Cuauhtémoc'!#REF!</f>
        <v>#REF!</v>
      </c>
      <c r="G227" s="137">
        <f>+'F Juarez'!O32</f>
        <v>0</v>
      </c>
      <c r="H227" s="137">
        <f>+'F Zaragoza'!O32</f>
        <v>0</v>
      </c>
      <c r="I227" s="137">
        <f>+Morelos!O171</f>
        <v>1</v>
      </c>
      <c r="J227" s="137">
        <f>+Ocampo!O171</f>
        <v>2</v>
      </c>
      <c r="K227" s="137">
        <f>+' Xicohtencalt'!O171</f>
        <v>0</v>
      </c>
      <c r="L227" s="183" t="e">
        <f t="shared" si="142"/>
        <v>#REF!</v>
      </c>
    </row>
    <row r="228" spans="1:12" ht="20.25" customHeight="1" x14ac:dyDescent="0.35">
      <c r="A228" s="241"/>
      <c r="B228" s="9" t="s">
        <v>39</v>
      </c>
      <c r="C228" s="137">
        <f>+'1 F Cua'!O33</f>
        <v>4</v>
      </c>
      <c r="D228" s="137">
        <f>+'2 F Cua '!O33</f>
        <v>7</v>
      </c>
      <c r="E228" s="137">
        <f>+'3 F Cua'!O33</f>
        <v>7</v>
      </c>
      <c r="F228" s="137" t="e">
        <f>+'4 F Cuauhtémoc'!#REF!</f>
        <v>#REF!</v>
      </c>
      <c r="G228" s="137">
        <f>+'F Juarez'!O33</f>
        <v>1</v>
      </c>
      <c r="H228" s="137">
        <f>+'F Zaragoza'!O33</f>
        <v>0</v>
      </c>
      <c r="I228" s="137">
        <f>+Morelos!O172</f>
        <v>0</v>
      </c>
      <c r="J228" s="137">
        <f>+Ocampo!O172</f>
        <v>7</v>
      </c>
      <c r="K228" s="137">
        <f>+' Xicohtencalt'!O172</f>
        <v>1</v>
      </c>
      <c r="L228" s="183" t="e">
        <f t="shared" si="142"/>
        <v>#REF!</v>
      </c>
    </row>
    <row r="229" spans="1:12" ht="20.25" customHeight="1" x14ac:dyDescent="0.35">
      <c r="A229" s="89">
        <v>25</v>
      </c>
      <c r="B229" s="5" t="s">
        <v>40</v>
      </c>
      <c r="C229" s="137">
        <f>+'1 F Cua'!O34</f>
        <v>2</v>
      </c>
      <c r="D229" s="137">
        <f>+'2 F Cua '!O34</f>
        <v>16</v>
      </c>
      <c r="E229" s="137">
        <f>+'3 F Cua'!O34</f>
        <v>10</v>
      </c>
      <c r="F229" s="137" t="e">
        <f>+'4 F Cuauhtémoc'!#REF!</f>
        <v>#REF!</v>
      </c>
      <c r="G229" s="137">
        <f>+'F Juarez'!O34</f>
        <v>2</v>
      </c>
      <c r="H229" s="137">
        <f>+'F Zaragoza'!O34</f>
        <v>0</v>
      </c>
      <c r="I229" s="137">
        <f>+Morelos!O173</f>
        <v>0</v>
      </c>
      <c r="J229" s="137">
        <f>+Ocampo!O173</f>
        <v>10</v>
      </c>
      <c r="K229" s="137">
        <f>+' Xicohtencalt'!O173</f>
        <v>0</v>
      </c>
      <c r="L229" s="183" t="e">
        <f t="shared" si="142"/>
        <v>#REF!</v>
      </c>
    </row>
    <row r="230" spans="1:12" ht="20.25" customHeight="1" x14ac:dyDescent="0.35">
      <c r="A230" s="89">
        <v>26</v>
      </c>
      <c r="B230" s="5" t="s">
        <v>41</v>
      </c>
      <c r="C230" s="137">
        <f>+'1 F Cua'!O35</f>
        <v>12</v>
      </c>
      <c r="D230" s="137">
        <f>+'2 F Cua '!O35</f>
        <v>22</v>
      </c>
      <c r="E230" s="137">
        <f>+'3 F Cua'!O35</f>
        <v>20</v>
      </c>
      <c r="F230" s="137" t="e">
        <f>+'4 F Cuauhtémoc'!#REF!</f>
        <v>#REF!</v>
      </c>
      <c r="G230" s="137">
        <f>+'F Juarez'!O35</f>
        <v>3</v>
      </c>
      <c r="H230" s="137">
        <f>+'F Zaragoza'!O35</f>
        <v>2</v>
      </c>
      <c r="I230" s="137">
        <f>+Morelos!O174</f>
        <v>6</v>
      </c>
      <c r="J230" s="137">
        <f>+Ocampo!O174</f>
        <v>2</v>
      </c>
      <c r="K230" s="137">
        <f>+' Xicohtencalt'!O174</f>
        <v>1</v>
      </c>
      <c r="L230" s="183" t="e">
        <f t="shared" si="142"/>
        <v>#REF!</v>
      </c>
    </row>
    <row r="231" spans="1:12" ht="31.5" x14ac:dyDescent="0.35">
      <c r="A231" s="89">
        <v>27</v>
      </c>
      <c r="B231" s="5" t="s">
        <v>42</v>
      </c>
      <c r="C231" s="137">
        <f>+'1 F Cua'!O36</f>
        <v>34</v>
      </c>
      <c r="D231" s="137">
        <f>+'2 F Cua '!O36</f>
        <v>48</v>
      </c>
      <c r="E231" s="137">
        <f>+'3 F Cua'!O36</f>
        <v>54</v>
      </c>
      <c r="F231" s="137" t="e">
        <f>+'4 F Cuauhtémoc'!#REF!</f>
        <v>#REF!</v>
      </c>
      <c r="G231" s="137">
        <f>+'F Juarez'!O36</f>
        <v>15</v>
      </c>
      <c r="H231" s="137">
        <f>+'F Zaragoza'!O36</f>
        <v>20</v>
      </c>
      <c r="I231" s="137">
        <f>+Morelos!O175</f>
        <v>140</v>
      </c>
      <c r="J231" s="137">
        <f>+Ocampo!O175</f>
        <v>125</v>
      </c>
      <c r="K231" s="137">
        <f>+' Xicohtencalt'!O175</f>
        <v>26</v>
      </c>
      <c r="L231" s="183" t="e">
        <f t="shared" si="142"/>
        <v>#REF!</v>
      </c>
    </row>
    <row r="232" spans="1:12" ht="47.25" x14ac:dyDescent="0.35">
      <c r="A232" s="240">
        <v>28</v>
      </c>
      <c r="B232" s="5" t="s">
        <v>101</v>
      </c>
      <c r="C232" s="104">
        <f>+'1 F Cua'!O37</f>
        <v>99</v>
      </c>
      <c r="D232" s="104">
        <f>+'2 F Cua '!O37</f>
        <v>1611</v>
      </c>
      <c r="E232" s="104">
        <f>+'3 F Cua'!O37</f>
        <v>634</v>
      </c>
      <c r="F232" s="104" t="e">
        <f>+'4 F Cuauhtémoc'!#REF!</f>
        <v>#REF!</v>
      </c>
      <c r="G232" s="104">
        <f>+'F Juarez'!O37</f>
        <v>532</v>
      </c>
      <c r="H232" s="104">
        <f>+'F Zaragoza'!O37</f>
        <v>455</v>
      </c>
      <c r="I232" s="104">
        <f>+Morelos!O176</f>
        <v>406</v>
      </c>
      <c r="J232" s="104">
        <f>+Ocampo!O176</f>
        <v>173</v>
      </c>
      <c r="K232" s="104">
        <f>+' Xicohtencalt'!O176</f>
        <v>39</v>
      </c>
      <c r="L232" s="183" t="e">
        <f t="shared" si="142"/>
        <v>#REF!</v>
      </c>
    </row>
    <row r="233" spans="1:12" x14ac:dyDescent="0.35">
      <c r="A233" s="246"/>
      <c r="B233" s="9" t="s">
        <v>44</v>
      </c>
      <c r="C233" s="137">
        <f>+'1 F Cua'!O38</f>
        <v>19</v>
      </c>
      <c r="D233" s="137">
        <f>+'2 F Cua '!O38</f>
        <v>8</v>
      </c>
      <c r="E233" s="137">
        <f>+'3 F Cua'!O38</f>
        <v>80</v>
      </c>
      <c r="F233" s="137" t="e">
        <f>+'4 F Cuauhtémoc'!#REF!</f>
        <v>#REF!</v>
      </c>
      <c r="G233" s="137">
        <f>+'F Juarez'!O38</f>
        <v>17</v>
      </c>
      <c r="H233" s="137">
        <f>+'F Zaragoza'!O38</f>
        <v>23</v>
      </c>
      <c r="I233" s="137">
        <f>+Morelos!O177</f>
        <v>0</v>
      </c>
      <c r="J233" s="137">
        <f>+Ocampo!O177</f>
        <v>7</v>
      </c>
      <c r="K233" s="137">
        <f>+' Xicohtencalt'!O177</f>
        <v>1</v>
      </c>
      <c r="L233" s="183" t="e">
        <f t="shared" si="142"/>
        <v>#REF!</v>
      </c>
    </row>
    <row r="234" spans="1:12" x14ac:dyDescent="0.35">
      <c r="A234" s="246"/>
      <c r="B234" s="9" t="s">
        <v>45</v>
      </c>
      <c r="C234" s="137">
        <f>+'1 F Cua'!O39</f>
        <v>2</v>
      </c>
      <c r="D234" s="137">
        <f>+'2 F Cua '!O39</f>
        <v>2</v>
      </c>
      <c r="E234" s="137">
        <f>+'3 F Cua'!O39</f>
        <v>1</v>
      </c>
      <c r="F234" s="137" t="e">
        <f>+'4 F Cuauhtémoc'!#REF!</f>
        <v>#REF!</v>
      </c>
      <c r="G234" s="137">
        <f>+'F Juarez'!O39</f>
        <v>0</v>
      </c>
      <c r="H234" s="137">
        <f>+'F Zaragoza'!O39</f>
        <v>0</v>
      </c>
      <c r="I234" s="137">
        <f>+Morelos!O178</f>
        <v>0</v>
      </c>
      <c r="J234" s="137">
        <f>+Ocampo!O178</f>
        <v>0</v>
      </c>
      <c r="K234" s="137">
        <f>+' Xicohtencalt'!O178</f>
        <v>0</v>
      </c>
      <c r="L234" s="183" t="e">
        <f t="shared" si="142"/>
        <v>#REF!</v>
      </c>
    </row>
    <row r="235" spans="1:12" x14ac:dyDescent="0.35">
      <c r="A235" s="246"/>
      <c r="B235" s="9" t="s">
        <v>46</v>
      </c>
      <c r="C235" s="137">
        <f>+'1 F Cua'!O40</f>
        <v>0</v>
      </c>
      <c r="D235" s="137">
        <f>+'2 F Cua '!O40</f>
        <v>1</v>
      </c>
      <c r="E235" s="137">
        <f>+'3 F Cua'!O40</f>
        <v>1</v>
      </c>
      <c r="F235" s="137" t="e">
        <f>+'4 F Cuauhtémoc'!#REF!</f>
        <v>#REF!</v>
      </c>
      <c r="G235" s="137">
        <f>+'F Juarez'!O40</f>
        <v>1</v>
      </c>
      <c r="H235" s="137">
        <f>+'F Zaragoza'!O40</f>
        <v>0</v>
      </c>
      <c r="I235" s="137">
        <f>+Morelos!O179</f>
        <v>0</v>
      </c>
      <c r="J235" s="137">
        <f>+Ocampo!O179</f>
        <v>0</v>
      </c>
      <c r="K235" s="137">
        <f>+' Xicohtencalt'!O179</f>
        <v>0</v>
      </c>
      <c r="L235" s="183" t="e">
        <f t="shared" si="142"/>
        <v>#REF!</v>
      </c>
    </row>
    <row r="236" spans="1:12" x14ac:dyDescent="0.35">
      <c r="A236" s="246"/>
      <c r="B236" s="9" t="s">
        <v>47</v>
      </c>
      <c r="C236" s="137">
        <f>+'1 F Cua'!O41</f>
        <v>2</v>
      </c>
      <c r="D236" s="137">
        <f>+'2 F Cua '!O41</f>
        <v>1</v>
      </c>
      <c r="E236" s="137">
        <f>+'3 F Cua'!O41</f>
        <v>3</v>
      </c>
      <c r="F236" s="137" t="e">
        <f>+'4 F Cuauhtémoc'!#REF!</f>
        <v>#REF!</v>
      </c>
      <c r="G236" s="137">
        <f>+'F Juarez'!O41</f>
        <v>8</v>
      </c>
      <c r="H236" s="137">
        <f>+'F Zaragoza'!O41</f>
        <v>1</v>
      </c>
      <c r="I236" s="137">
        <f>+Morelos!O180</f>
        <v>0</v>
      </c>
      <c r="J236" s="137">
        <f>+Ocampo!O180</f>
        <v>2</v>
      </c>
      <c r="K236" s="137">
        <f>+' Xicohtencalt'!O180</f>
        <v>0</v>
      </c>
      <c r="L236" s="183" t="e">
        <f t="shared" si="142"/>
        <v>#REF!</v>
      </c>
    </row>
    <row r="237" spans="1:12" x14ac:dyDescent="0.35">
      <c r="A237" s="246"/>
      <c r="B237" s="9" t="s">
        <v>48</v>
      </c>
      <c r="C237" s="137">
        <f>+'1 F Cua'!O42</f>
        <v>1</v>
      </c>
      <c r="D237" s="137">
        <f>+'2 F Cua '!O42</f>
        <v>6</v>
      </c>
      <c r="E237" s="137">
        <f>+'3 F Cua'!O42</f>
        <v>15</v>
      </c>
      <c r="F237" s="137" t="e">
        <f>+'4 F Cuauhtémoc'!#REF!</f>
        <v>#REF!</v>
      </c>
      <c r="G237" s="137">
        <f>+'F Juarez'!O42</f>
        <v>1</v>
      </c>
      <c r="H237" s="137">
        <f>+'F Zaragoza'!O42</f>
        <v>7</v>
      </c>
      <c r="I237" s="137">
        <f>+Morelos!O181</f>
        <v>4</v>
      </c>
      <c r="J237" s="137">
        <f>+Ocampo!O181</f>
        <v>11</v>
      </c>
      <c r="K237" s="137">
        <f>+' Xicohtencalt'!O181</f>
        <v>2</v>
      </c>
      <c r="L237" s="183" t="e">
        <f t="shared" si="142"/>
        <v>#REF!</v>
      </c>
    </row>
    <row r="238" spans="1:12" x14ac:dyDescent="0.35">
      <c r="A238" s="246"/>
      <c r="B238" s="9" t="s">
        <v>49</v>
      </c>
      <c r="C238" s="137">
        <f>+'1 F Cua'!O43</f>
        <v>0</v>
      </c>
      <c r="D238" s="137">
        <f>+'2 F Cua '!O43</f>
        <v>1</v>
      </c>
      <c r="E238" s="137">
        <f>+'3 F Cua'!O43</f>
        <v>1</v>
      </c>
      <c r="F238" s="137" t="e">
        <f>+'4 F Cuauhtémoc'!#REF!</f>
        <v>#REF!</v>
      </c>
      <c r="G238" s="137">
        <f>+'F Juarez'!O43</f>
        <v>11</v>
      </c>
      <c r="H238" s="137">
        <f>+'F Zaragoza'!O43</f>
        <v>0</v>
      </c>
      <c r="I238" s="137">
        <f>+Morelos!O182</f>
        <v>38</v>
      </c>
      <c r="J238" s="137">
        <f>+Ocampo!O182</f>
        <v>1</v>
      </c>
      <c r="K238" s="137">
        <f>+' Xicohtencalt'!O182</f>
        <v>1</v>
      </c>
      <c r="L238" s="183" t="e">
        <f t="shared" si="142"/>
        <v>#REF!</v>
      </c>
    </row>
    <row r="239" spans="1:12" x14ac:dyDescent="0.35">
      <c r="A239" s="246"/>
      <c r="B239" s="9" t="s">
        <v>50</v>
      </c>
      <c r="C239" s="137">
        <f>+'1 F Cua'!O44</f>
        <v>62</v>
      </c>
      <c r="D239" s="137">
        <f>+'2 F Cua '!O44</f>
        <v>19</v>
      </c>
      <c r="E239" s="137">
        <f>+'3 F Cua'!O44</f>
        <v>66</v>
      </c>
      <c r="F239" s="137" t="e">
        <f>+'4 F Cuauhtémoc'!#REF!</f>
        <v>#REF!</v>
      </c>
      <c r="G239" s="137">
        <f>+'F Juarez'!O44</f>
        <v>44</v>
      </c>
      <c r="H239" s="137">
        <f>+'F Zaragoza'!O44</f>
        <v>32</v>
      </c>
      <c r="I239" s="137">
        <f>+Morelos!O183</f>
        <v>21</v>
      </c>
      <c r="J239" s="137">
        <f>+Ocampo!O183</f>
        <v>78</v>
      </c>
      <c r="K239" s="137">
        <f>+' Xicohtencalt'!O183</f>
        <v>3</v>
      </c>
      <c r="L239" s="183" t="e">
        <f t="shared" si="142"/>
        <v>#REF!</v>
      </c>
    </row>
    <row r="240" spans="1:12" x14ac:dyDescent="0.35">
      <c r="A240" s="246"/>
      <c r="B240" s="9" t="s">
        <v>51</v>
      </c>
      <c r="C240" s="137">
        <f>+'1 F Cua'!O45</f>
        <v>13</v>
      </c>
      <c r="D240" s="137">
        <f>+'2 F Cua '!O45</f>
        <v>1573</v>
      </c>
      <c r="E240" s="137">
        <f>+'3 F Cua'!O45</f>
        <v>467</v>
      </c>
      <c r="F240" s="137" t="e">
        <f>+'4 F Cuauhtémoc'!#REF!</f>
        <v>#REF!</v>
      </c>
      <c r="G240" s="137">
        <f>+'F Juarez'!O45</f>
        <v>448</v>
      </c>
      <c r="H240" s="137">
        <f>+'F Zaragoza'!O45</f>
        <v>392</v>
      </c>
      <c r="I240" s="137">
        <f>+Morelos!O184</f>
        <v>343</v>
      </c>
      <c r="J240" s="137">
        <f>+Ocampo!O184</f>
        <v>66</v>
      </c>
      <c r="K240" s="137">
        <f>+' Xicohtencalt'!O184</f>
        <v>32</v>
      </c>
      <c r="L240" s="183" t="e">
        <f t="shared" si="142"/>
        <v>#REF!</v>
      </c>
    </row>
    <row r="241" spans="1:12" ht="31.5" x14ac:dyDescent="0.35">
      <c r="A241" s="241"/>
      <c r="B241" s="9" t="s">
        <v>52</v>
      </c>
      <c r="C241" s="137" t="e">
        <f>+'1 F Cua'!#REF!</f>
        <v>#REF!</v>
      </c>
      <c r="D241" s="137" t="e">
        <f>+'2 F Cua '!#REF!</f>
        <v>#REF!</v>
      </c>
      <c r="E241" s="137" t="e">
        <f>+'3 F Cua'!#REF!</f>
        <v>#REF!</v>
      </c>
      <c r="F241" s="137" t="e">
        <f>+'4 F Cuauhtémoc'!#REF!</f>
        <v>#REF!</v>
      </c>
      <c r="G241" s="137" t="e">
        <f>+'F Juarez'!#REF!</f>
        <v>#REF!</v>
      </c>
      <c r="H241" s="137" t="e">
        <f>+'F Zaragoza'!#REF!</f>
        <v>#REF!</v>
      </c>
      <c r="I241" s="137" t="e">
        <f>+Morelos!#REF!</f>
        <v>#REF!</v>
      </c>
      <c r="J241" s="137" t="e">
        <f>+Ocampo!#REF!</f>
        <v>#REF!</v>
      </c>
      <c r="K241" s="137" t="e">
        <f>+' Xicohtencalt'!#REF!</f>
        <v>#REF!</v>
      </c>
      <c r="L241" s="183" t="e">
        <f t="shared" si="142"/>
        <v>#REF!</v>
      </c>
    </row>
    <row r="242" spans="1:12" ht="63" x14ac:dyDescent="0.35">
      <c r="A242" s="89">
        <v>29</v>
      </c>
      <c r="B242" s="5" t="s">
        <v>102</v>
      </c>
      <c r="C242" s="137">
        <f>+'1 F Cua'!O46</f>
        <v>2</v>
      </c>
      <c r="D242" s="137">
        <f>+'2 F Cua '!O46</f>
        <v>16</v>
      </c>
      <c r="E242" s="137">
        <f>+'3 F Cua'!O46</f>
        <v>5</v>
      </c>
      <c r="F242" s="137" t="e">
        <f>+'4 F Cuauhtémoc'!#REF!</f>
        <v>#REF!</v>
      </c>
      <c r="G242" s="137">
        <f>+'F Juarez'!O46</f>
        <v>8</v>
      </c>
      <c r="H242" s="137">
        <f>+'F Zaragoza'!O46</f>
        <v>9</v>
      </c>
      <c r="I242" s="137">
        <f>+Morelos!O185</f>
        <v>3</v>
      </c>
      <c r="J242" s="137">
        <f>+Ocampo!O185</f>
        <v>1</v>
      </c>
      <c r="K242" s="137">
        <f>+' Xicohtencalt'!O185</f>
        <v>0</v>
      </c>
      <c r="L242" s="183" t="e">
        <f t="shared" si="142"/>
        <v>#REF!</v>
      </c>
    </row>
    <row r="243" spans="1:12" ht="31.5" x14ac:dyDescent="0.35">
      <c r="A243" s="89">
        <v>30</v>
      </c>
      <c r="B243" s="5" t="s">
        <v>103</v>
      </c>
      <c r="C243" s="137">
        <f>+'1 F Cua'!O47</f>
        <v>94</v>
      </c>
      <c r="D243" s="137">
        <f>+'2 F Cua '!O47</f>
        <v>104</v>
      </c>
      <c r="E243" s="137">
        <f>+'3 F Cua'!O47</f>
        <v>135</v>
      </c>
      <c r="F243" s="137" t="e">
        <f>+'4 F Cuauhtémoc'!#REF!</f>
        <v>#REF!</v>
      </c>
      <c r="G243" s="137">
        <f>+'F Juarez'!O47</f>
        <v>34</v>
      </c>
      <c r="H243" s="137">
        <f>+'F Zaragoza'!O47</f>
        <v>44</v>
      </c>
      <c r="I243" s="137">
        <f>+Morelos!O186</f>
        <v>25</v>
      </c>
      <c r="J243" s="137">
        <f>+Ocampo!O186</f>
        <v>59</v>
      </c>
      <c r="K243" s="137">
        <f>+' Xicohtencalt'!O186</f>
        <v>8</v>
      </c>
      <c r="L243" s="183" t="e">
        <f t="shared" si="142"/>
        <v>#REF!</v>
      </c>
    </row>
    <row r="244" spans="1:12" ht="31.5" x14ac:dyDescent="0.35">
      <c r="A244" s="89">
        <v>31</v>
      </c>
      <c r="B244" s="5" t="s">
        <v>53</v>
      </c>
      <c r="C244" s="137">
        <f>+'1 F Cua'!O48</f>
        <v>583</v>
      </c>
      <c r="D244" s="137">
        <f>+'2 F Cua '!O48</f>
        <v>1265</v>
      </c>
      <c r="E244" s="137">
        <f>+'3 F Cua'!O48</f>
        <v>136</v>
      </c>
      <c r="F244" s="137" t="e">
        <f>+'4 F Cuauhtémoc'!#REF!</f>
        <v>#REF!</v>
      </c>
      <c r="G244" s="137">
        <f>+'F Juarez'!O48</f>
        <v>846</v>
      </c>
      <c r="H244" s="137">
        <f>+'F Zaragoza'!O48</f>
        <v>825</v>
      </c>
      <c r="I244" s="137">
        <f>+Morelos!O187</f>
        <v>0</v>
      </c>
      <c r="J244" s="137">
        <f>+Ocampo!O187</f>
        <v>667</v>
      </c>
      <c r="K244" s="137">
        <f>+' Xicohtencalt'!O187</f>
        <v>0</v>
      </c>
      <c r="L244" s="183" t="e">
        <f t="shared" si="142"/>
        <v>#REF!</v>
      </c>
    </row>
    <row r="245" spans="1:12" ht="55.5" x14ac:dyDescent="0.35">
      <c r="A245" s="240">
        <v>32</v>
      </c>
      <c r="B245" s="5" t="s">
        <v>104</v>
      </c>
      <c r="C245" s="104">
        <f>+'1 F Cua'!O49</f>
        <v>7341</v>
      </c>
      <c r="D245" s="104">
        <f>+'2 F Cua '!O49</f>
        <v>3917</v>
      </c>
      <c r="E245" s="104">
        <f>+'3 F Cua'!O49</f>
        <v>2607</v>
      </c>
      <c r="F245" s="104" t="e">
        <f>+'4 F Cuauhtémoc'!#REF!</f>
        <v>#REF!</v>
      </c>
      <c r="G245" s="104">
        <f>+'F Juarez'!O49</f>
        <v>1402</v>
      </c>
      <c r="H245" s="104">
        <f>+'F Zaragoza'!O49</f>
        <v>3013</v>
      </c>
      <c r="I245" s="104">
        <f>+Morelos!O188</f>
        <v>1285</v>
      </c>
      <c r="J245" s="104">
        <f>+Ocampo!O188</f>
        <v>2093</v>
      </c>
      <c r="K245" s="104">
        <f>+' Xicohtencalt'!O188</f>
        <v>939</v>
      </c>
      <c r="L245" s="183" t="e">
        <f t="shared" si="142"/>
        <v>#REF!</v>
      </c>
    </row>
    <row r="246" spans="1:12" ht="31.5" x14ac:dyDescent="0.35">
      <c r="A246" s="246"/>
      <c r="B246" s="9" t="s">
        <v>54</v>
      </c>
      <c r="C246" s="137" t="e">
        <f>+'1 F Cua'!#REF!</f>
        <v>#REF!</v>
      </c>
      <c r="D246" s="137" t="e">
        <f>+'2 F Cua '!#REF!</f>
        <v>#REF!</v>
      </c>
      <c r="E246" s="137" t="e">
        <f>+'3 F Cua'!#REF!</f>
        <v>#REF!</v>
      </c>
      <c r="F246" s="137" t="e">
        <f>+'4 F Cuauhtémoc'!#REF!</f>
        <v>#REF!</v>
      </c>
      <c r="G246" s="137" t="e">
        <f>+'F Juarez'!#REF!</f>
        <v>#REF!</v>
      </c>
      <c r="H246" s="137" t="e">
        <f>+'F Zaragoza'!#REF!</f>
        <v>#REF!</v>
      </c>
      <c r="I246" s="137" t="e">
        <f>+Morelos!#REF!</f>
        <v>#REF!</v>
      </c>
      <c r="J246" s="137" t="e">
        <f>+Ocampo!#REF!</f>
        <v>#REF!</v>
      </c>
      <c r="K246" s="137" t="e">
        <f>+' Xicohtencalt'!#REF!</f>
        <v>#REF!</v>
      </c>
      <c r="L246" s="183" t="e">
        <f t="shared" si="142"/>
        <v>#REF!</v>
      </c>
    </row>
    <row r="247" spans="1:12" ht="31.5" x14ac:dyDescent="0.35">
      <c r="A247" s="246"/>
      <c r="B247" s="9" t="s">
        <v>55</v>
      </c>
      <c r="C247" s="137" t="e">
        <f>+'1 F Cua'!#REF!</f>
        <v>#REF!</v>
      </c>
      <c r="D247" s="137" t="e">
        <f>+'2 F Cua '!#REF!</f>
        <v>#REF!</v>
      </c>
      <c r="E247" s="137" t="e">
        <f>+'3 F Cua'!#REF!</f>
        <v>#REF!</v>
      </c>
      <c r="F247" s="137" t="e">
        <f>+'4 F Cuauhtémoc'!#REF!</f>
        <v>#REF!</v>
      </c>
      <c r="G247" s="137" t="e">
        <f>+'F Juarez'!#REF!</f>
        <v>#REF!</v>
      </c>
      <c r="H247" s="137" t="e">
        <f>+'F Zaragoza'!#REF!</f>
        <v>#REF!</v>
      </c>
      <c r="I247" s="137" t="e">
        <f>+Morelos!#REF!</f>
        <v>#REF!</v>
      </c>
      <c r="J247" s="137" t="e">
        <f>+Ocampo!#REF!</f>
        <v>#REF!</v>
      </c>
      <c r="K247" s="137" t="e">
        <f>+' Xicohtencalt'!#REF!</f>
        <v>#REF!</v>
      </c>
      <c r="L247" s="183" t="e">
        <f t="shared" si="142"/>
        <v>#REF!</v>
      </c>
    </row>
    <row r="248" spans="1:12" ht="31.5" x14ac:dyDescent="0.35">
      <c r="A248" s="246"/>
      <c r="B248" s="9" t="s">
        <v>56</v>
      </c>
      <c r="C248" s="137" t="e">
        <f>+'1 F Cua'!#REF!</f>
        <v>#REF!</v>
      </c>
      <c r="D248" s="137" t="e">
        <f>+'2 F Cua '!#REF!</f>
        <v>#REF!</v>
      </c>
      <c r="E248" s="137" t="e">
        <f>+'3 F Cua'!#REF!</f>
        <v>#REF!</v>
      </c>
      <c r="F248" s="137" t="e">
        <f>+'4 F Cuauhtémoc'!#REF!</f>
        <v>#REF!</v>
      </c>
      <c r="G248" s="137" t="e">
        <f>+'F Juarez'!#REF!</f>
        <v>#REF!</v>
      </c>
      <c r="H248" s="137" t="e">
        <f>+'F Zaragoza'!#REF!</f>
        <v>#REF!</v>
      </c>
      <c r="I248" s="137" t="e">
        <f>+Morelos!#REF!</f>
        <v>#REF!</v>
      </c>
      <c r="J248" s="137" t="e">
        <f>+Ocampo!#REF!</f>
        <v>#REF!</v>
      </c>
      <c r="K248" s="137" t="e">
        <f>+' Xicohtencalt'!#REF!</f>
        <v>#REF!</v>
      </c>
      <c r="L248" s="183" t="e">
        <f t="shared" si="142"/>
        <v>#REF!</v>
      </c>
    </row>
    <row r="249" spans="1:12" ht="31.5" x14ac:dyDescent="0.35">
      <c r="A249" s="246"/>
      <c r="B249" s="9" t="s">
        <v>57</v>
      </c>
      <c r="C249" s="137" t="e">
        <f>+'1 F Cua'!#REF!</f>
        <v>#REF!</v>
      </c>
      <c r="D249" s="137" t="e">
        <f>+'2 F Cua '!#REF!</f>
        <v>#REF!</v>
      </c>
      <c r="E249" s="137" t="e">
        <f>+'3 F Cua'!#REF!</f>
        <v>#REF!</v>
      </c>
      <c r="F249" s="137" t="e">
        <f>+'4 F Cuauhtémoc'!#REF!</f>
        <v>#REF!</v>
      </c>
      <c r="G249" s="137" t="e">
        <f>+'F Juarez'!#REF!</f>
        <v>#REF!</v>
      </c>
      <c r="H249" s="137" t="e">
        <f>+'F Zaragoza'!#REF!</f>
        <v>#REF!</v>
      </c>
      <c r="I249" s="137" t="e">
        <f>+Morelos!#REF!</f>
        <v>#REF!</v>
      </c>
      <c r="J249" s="137" t="e">
        <f>+Ocampo!#REF!</f>
        <v>#REF!</v>
      </c>
      <c r="K249" s="137" t="e">
        <f>+' Xicohtencalt'!#REF!</f>
        <v>#REF!</v>
      </c>
      <c r="L249" s="183" t="e">
        <f t="shared" si="142"/>
        <v>#REF!</v>
      </c>
    </row>
    <row r="250" spans="1:12" ht="31.5" x14ac:dyDescent="0.35">
      <c r="A250" s="246"/>
      <c r="B250" s="9" t="s">
        <v>58</v>
      </c>
      <c r="C250" s="137" t="e">
        <f>+'1 F Cua'!#REF!</f>
        <v>#REF!</v>
      </c>
      <c r="D250" s="137" t="e">
        <f>+'2 F Cua '!#REF!</f>
        <v>#REF!</v>
      </c>
      <c r="E250" s="137" t="e">
        <f>+'3 F Cua'!#REF!</f>
        <v>#REF!</v>
      </c>
      <c r="F250" s="137" t="e">
        <f>+'4 F Cuauhtémoc'!#REF!</f>
        <v>#REF!</v>
      </c>
      <c r="G250" s="137" t="e">
        <f>+'F Juarez'!#REF!</f>
        <v>#REF!</v>
      </c>
      <c r="H250" s="137" t="e">
        <f>+'F Zaragoza'!#REF!</f>
        <v>#REF!</v>
      </c>
      <c r="I250" s="137" t="e">
        <f>+Morelos!#REF!</f>
        <v>#REF!</v>
      </c>
      <c r="J250" s="137" t="e">
        <f>+Ocampo!#REF!</f>
        <v>#REF!</v>
      </c>
      <c r="K250" s="137" t="e">
        <f>+' Xicohtencalt'!#REF!</f>
        <v>#REF!</v>
      </c>
      <c r="L250" s="183" t="e">
        <f t="shared" si="142"/>
        <v>#REF!</v>
      </c>
    </row>
    <row r="251" spans="1:12" ht="31.5" x14ac:dyDescent="0.35">
      <c r="A251" s="241"/>
      <c r="B251" s="9" t="s">
        <v>59</v>
      </c>
      <c r="C251" s="137" t="e">
        <f>+'1 F Cua'!#REF!</f>
        <v>#REF!</v>
      </c>
      <c r="D251" s="137" t="e">
        <f>+'2 F Cua '!#REF!</f>
        <v>#REF!</v>
      </c>
      <c r="E251" s="137" t="e">
        <f>+'3 F Cua'!#REF!</f>
        <v>#REF!</v>
      </c>
      <c r="F251" s="137" t="e">
        <f>+'4 F Cuauhtémoc'!#REF!</f>
        <v>#REF!</v>
      </c>
      <c r="G251" s="137" t="e">
        <f>+'F Juarez'!#REF!</f>
        <v>#REF!</v>
      </c>
      <c r="H251" s="137" t="e">
        <f>+'F Zaragoza'!#REF!</f>
        <v>#REF!</v>
      </c>
      <c r="I251" s="137" t="e">
        <f>+Morelos!#REF!</f>
        <v>#REF!</v>
      </c>
      <c r="J251" s="137" t="e">
        <f>+Ocampo!#REF!</f>
        <v>#REF!</v>
      </c>
      <c r="K251" s="137" t="e">
        <f>+' Xicohtencalt'!#REF!</f>
        <v>#REF!</v>
      </c>
      <c r="L251" s="183" t="e">
        <f t="shared" si="142"/>
        <v>#REF!</v>
      </c>
    </row>
  </sheetData>
  <mergeCells count="29">
    <mergeCell ref="A1:S1"/>
    <mergeCell ref="A2:S2"/>
    <mergeCell ref="A40:A42"/>
    <mergeCell ref="A141:A146"/>
    <mergeCell ref="A120:A126"/>
    <mergeCell ref="A149:A151"/>
    <mergeCell ref="A46:A55"/>
    <mergeCell ref="A109:A118"/>
    <mergeCell ref="A15:A23"/>
    <mergeCell ref="A26:A28"/>
    <mergeCell ref="A35:A38"/>
    <mergeCell ref="A59:A65"/>
    <mergeCell ref="A81:A86"/>
    <mergeCell ref="A89:A91"/>
    <mergeCell ref="A98:A101"/>
    <mergeCell ref="A103:A105"/>
    <mergeCell ref="A68:N68"/>
    <mergeCell ref="A128:N128"/>
    <mergeCell ref="A158:A161"/>
    <mergeCell ref="A163:A165"/>
    <mergeCell ref="A169:A178"/>
    <mergeCell ref="A180:A186"/>
    <mergeCell ref="A201:A209"/>
    <mergeCell ref="A221:A224"/>
    <mergeCell ref="A226:A228"/>
    <mergeCell ref="A232:A241"/>
    <mergeCell ref="A245:A251"/>
    <mergeCell ref="A188:L188"/>
    <mergeCell ref="A212:A214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&amp;C&amp;"Arial,Negrita"&amp;14
Contraloría del Poder Judicial del Estado de Tlaxcala</oddHeader>
  </headerFooter>
  <rowBreaks count="1" manualBreakCount="1">
    <brk id="58" max="16383" man="1"/>
  </rowBreaks>
  <ignoredErrors>
    <ignoredError sqref="M4 M23:M55 M58:M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2060"/>
  </sheetPr>
  <dimension ref="A1:Q149"/>
  <sheetViews>
    <sheetView zoomScale="110" zoomScaleNormal="110" workbookViewId="0">
      <selection activeCell="B142" sqref="B142"/>
    </sheetView>
  </sheetViews>
  <sheetFormatPr baseColWidth="10" defaultColWidth="0" defaultRowHeight="18" zeroHeight="1" x14ac:dyDescent="0.25"/>
  <cols>
    <col min="1" max="1" width="4.7109375" style="23" bestFit="1" customWidth="1"/>
    <col min="2" max="2" width="39.28515625" style="70" customWidth="1"/>
    <col min="3" max="14" width="8.5703125" style="33" customWidth="1"/>
    <col min="15" max="15" width="12.5703125" style="23" customWidth="1"/>
    <col min="16" max="16" width="11.42578125" style="63" customWidth="1"/>
    <col min="17" max="17" width="13" style="63" hidden="1"/>
    <col min="18" max="16384" width="11.42578125" style="63" hidden="1"/>
  </cols>
  <sheetData>
    <row r="1" spans="1:15" ht="16.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ht="16.5" x14ac:dyDescent="0.25">
      <c r="A2" s="233" t="s">
        <v>106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</row>
    <row r="3" spans="1:15" x14ac:dyDescent="0.25">
      <c r="A3" s="64"/>
      <c r="B3" s="68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6"/>
    </row>
    <row r="4" spans="1:15" ht="16.5" x14ac:dyDescent="0.25">
      <c r="A4" s="231" t="s">
        <v>72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</row>
    <row r="5" spans="1:15" ht="42" customHeight="1" x14ac:dyDescent="0.25">
      <c r="A5" s="127" t="s">
        <v>1</v>
      </c>
      <c r="B5" s="22" t="s">
        <v>2</v>
      </c>
      <c r="C5" s="44" t="s">
        <v>60</v>
      </c>
      <c r="D5" s="44" t="s">
        <v>61</v>
      </c>
      <c r="E5" s="44" t="s">
        <v>62</v>
      </c>
      <c r="F5" s="44" t="s">
        <v>63</v>
      </c>
      <c r="G5" s="44" t="s">
        <v>64</v>
      </c>
      <c r="H5" s="44" t="s">
        <v>65</v>
      </c>
      <c r="I5" s="44" t="s">
        <v>66</v>
      </c>
      <c r="J5" s="44" t="s">
        <v>67</v>
      </c>
      <c r="K5" s="44" t="s">
        <v>68</v>
      </c>
      <c r="L5" s="44" t="s">
        <v>69</v>
      </c>
      <c r="M5" s="44" t="s">
        <v>70</v>
      </c>
      <c r="N5" s="44" t="s">
        <v>71</v>
      </c>
      <c r="O5" s="22" t="s">
        <v>3</v>
      </c>
    </row>
    <row r="6" spans="1:15" s="156" customFormat="1" ht="28.5" customHeight="1" x14ac:dyDescent="0.25">
      <c r="A6" s="217">
        <v>1</v>
      </c>
      <c r="B6" s="273" t="s">
        <v>4</v>
      </c>
      <c r="C6" s="225">
        <f>+C52+C99</f>
        <v>48</v>
      </c>
      <c r="D6" s="225">
        <f>+D52+D99</f>
        <v>49</v>
      </c>
      <c r="E6" s="225">
        <f>+E52+E99</f>
        <v>47</v>
      </c>
      <c r="F6" s="225">
        <f>+F52+F99</f>
        <v>0</v>
      </c>
      <c r="G6" s="225">
        <f>+G52+G99</f>
        <v>0</v>
      </c>
      <c r="H6" s="225">
        <f>+H52+H99</f>
        <v>0</v>
      </c>
      <c r="I6" s="225">
        <f>+I52+I99</f>
        <v>0</v>
      </c>
      <c r="J6" s="225">
        <f>+J52+J99</f>
        <v>53</v>
      </c>
      <c r="K6" s="225">
        <f>+K52+K99</f>
        <v>78</v>
      </c>
      <c r="L6" s="225">
        <f>+L52+L99</f>
        <v>69</v>
      </c>
      <c r="M6" s="225">
        <f>+M52+M99</f>
        <v>70</v>
      </c>
      <c r="N6" s="225">
        <f>+N52+N99</f>
        <v>49</v>
      </c>
      <c r="O6" s="93">
        <f>SUM(C6:N6)</f>
        <v>463</v>
      </c>
    </row>
    <row r="7" spans="1:15" s="156" customFormat="1" ht="28.5" customHeight="1" x14ac:dyDescent="0.25">
      <c r="A7" s="217">
        <v>2</v>
      </c>
      <c r="B7" s="273" t="s">
        <v>5</v>
      </c>
      <c r="C7" s="225">
        <f>+C53+C100</f>
        <v>46</v>
      </c>
      <c r="D7" s="225">
        <f>+D53+D100</f>
        <v>48</v>
      </c>
      <c r="E7" s="225">
        <f>+E53+E100</f>
        <v>41</v>
      </c>
      <c r="F7" s="225">
        <f>+F53+F100</f>
        <v>0</v>
      </c>
      <c r="G7" s="225">
        <f>+G53+G100</f>
        <v>0</v>
      </c>
      <c r="H7" s="225">
        <f>+H53+H100</f>
        <v>0</v>
      </c>
      <c r="I7" s="225">
        <f>+I53+I100</f>
        <v>0</v>
      </c>
      <c r="J7" s="225">
        <f>+J53+J100</f>
        <v>49</v>
      </c>
      <c r="K7" s="225">
        <f>+K53+K100</f>
        <v>58</v>
      </c>
      <c r="L7" s="225">
        <f>+L53+L100</f>
        <v>61</v>
      </c>
      <c r="M7" s="225">
        <f>+M53+M100</f>
        <v>66</v>
      </c>
      <c r="N7" s="225">
        <f>+N53+N100</f>
        <v>47</v>
      </c>
      <c r="O7" s="93">
        <f t="shared" ref="O7:O47" si="0">SUM(C7:N7)</f>
        <v>416</v>
      </c>
    </row>
    <row r="8" spans="1:15" s="156" customFormat="1" ht="35.25" customHeight="1" x14ac:dyDescent="0.25">
      <c r="A8" s="217">
        <v>3</v>
      </c>
      <c r="B8" s="273" t="s">
        <v>7</v>
      </c>
      <c r="C8" s="225">
        <f>+C54+C101</f>
        <v>0</v>
      </c>
      <c r="D8" s="225">
        <f>+D54+D101</f>
        <v>0</v>
      </c>
      <c r="E8" s="225">
        <f>+E54+E101</f>
        <v>0</v>
      </c>
      <c r="F8" s="225">
        <f>+F54+F101</f>
        <v>0</v>
      </c>
      <c r="G8" s="225">
        <f>+G54+G101</f>
        <v>0</v>
      </c>
      <c r="H8" s="225">
        <f>+H54+H101</f>
        <v>0</v>
      </c>
      <c r="I8" s="225">
        <f>+I54+I101</f>
        <v>0</v>
      </c>
      <c r="J8" s="225">
        <f>+J54+J101</f>
        <v>0</v>
      </c>
      <c r="K8" s="225">
        <f>+K54+K101</f>
        <v>1</v>
      </c>
      <c r="L8" s="225">
        <f>+L54+L101</f>
        <v>0</v>
      </c>
      <c r="M8" s="225">
        <f>+M54+M101</f>
        <v>0</v>
      </c>
      <c r="N8" s="225">
        <f>+N54+N101</f>
        <v>0</v>
      </c>
      <c r="O8" s="93">
        <f t="shared" si="0"/>
        <v>1</v>
      </c>
    </row>
    <row r="9" spans="1:15" s="156" customFormat="1" ht="29.25" customHeight="1" x14ac:dyDescent="0.25">
      <c r="A9" s="217">
        <v>4</v>
      </c>
      <c r="B9" s="273" t="s">
        <v>8</v>
      </c>
      <c r="C9" s="225">
        <f>+C55+C102</f>
        <v>3</v>
      </c>
      <c r="D9" s="225">
        <f>+D55+D102</f>
        <v>5</v>
      </c>
      <c r="E9" s="225">
        <f>+E55+E102</f>
        <v>3</v>
      </c>
      <c r="F9" s="225">
        <f>+F55+F102</f>
        <v>0</v>
      </c>
      <c r="G9" s="225">
        <f>+G55+G102</f>
        <v>0</v>
      </c>
      <c r="H9" s="225">
        <f>+H55+H102</f>
        <v>0</v>
      </c>
      <c r="I9" s="225">
        <f>+I55+I102</f>
        <v>0</v>
      </c>
      <c r="J9" s="225">
        <f>+J55+J102</f>
        <v>0</v>
      </c>
      <c r="K9" s="225">
        <f>+K55+K102</f>
        <v>5</v>
      </c>
      <c r="L9" s="225">
        <f>+L55+L102</f>
        <v>4</v>
      </c>
      <c r="M9" s="225">
        <f>+M55+M102</f>
        <v>3</v>
      </c>
      <c r="N9" s="225">
        <f>+N55+N102</f>
        <v>3</v>
      </c>
      <c r="O9" s="93">
        <f t="shared" si="0"/>
        <v>26</v>
      </c>
    </row>
    <row r="10" spans="1:15" s="156" customFormat="1" ht="29.25" customHeight="1" x14ac:dyDescent="0.25">
      <c r="A10" s="217">
        <v>5</v>
      </c>
      <c r="B10" s="273" t="s">
        <v>9</v>
      </c>
      <c r="C10" s="225">
        <f>+C56+C103</f>
        <v>6</v>
      </c>
      <c r="D10" s="225">
        <f>+D56+D103</f>
        <v>5</v>
      </c>
      <c r="E10" s="225">
        <f>+E56+E103</f>
        <v>6</v>
      </c>
      <c r="F10" s="225">
        <f>+F56+F103</f>
        <v>0</v>
      </c>
      <c r="G10" s="225">
        <f>+G56+G103</f>
        <v>0</v>
      </c>
      <c r="H10" s="225">
        <f>+H56+H103</f>
        <v>0</v>
      </c>
      <c r="I10" s="225">
        <f>+I56+I103</f>
        <v>0</v>
      </c>
      <c r="J10" s="225">
        <f>+J56+J103</f>
        <v>0</v>
      </c>
      <c r="K10" s="225">
        <f>+K56+K103</f>
        <v>6</v>
      </c>
      <c r="L10" s="225">
        <f>+L56+L103</f>
        <v>4</v>
      </c>
      <c r="M10" s="225">
        <f>+M56+M103</f>
        <v>7</v>
      </c>
      <c r="N10" s="225">
        <f>+N56+N103</f>
        <v>2</v>
      </c>
      <c r="O10" s="93">
        <f t="shared" si="0"/>
        <v>36</v>
      </c>
    </row>
    <row r="11" spans="1:15" s="156" customFormat="1" ht="29.25" customHeight="1" x14ac:dyDescent="0.25">
      <c r="A11" s="217">
        <v>6</v>
      </c>
      <c r="B11" s="273" t="s">
        <v>10</v>
      </c>
      <c r="C11" s="225">
        <f>+C57+C104</f>
        <v>4</v>
      </c>
      <c r="D11" s="225">
        <f>+D57+D104</f>
        <v>2</v>
      </c>
      <c r="E11" s="225">
        <f>+E57+E104</f>
        <v>4</v>
      </c>
      <c r="F11" s="225">
        <f>+F57+F104</f>
        <v>0</v>
      </c>
      <c r="G11" s="225">
        <f>+G57+G104</f>
        <v>0</v>
      </c>
      <c r="H11" s="225">
        <f>+H57+H104</f>
        <v>0</v>
      </c>
      <c r="I11" s="225">
        <f>+I57+I104</f>
        <v>0</v>
      </c>
      <c r="J11" s="225">
        <f>+J57+J104</f>
        <v>0</v>
      </c>
      <c r="K11" s="225">
        <f>+K57+K104</f>
        <v>6</v>
      </c>
      <c r="L11" s="225">
        <f>+L57+L104</f>
        <v>6</v>
      </c>
      <c r="M11" s="225">
        <f>+M57+M104</f>
        <v>4</v>
      </c>
      <c r="N11" s="225">
        <f>+N57+N104</f>
        <v>3</v>
      </c>
      <c r="O11" s="93">
        <f t="shared" si="0"/>
        <v>29</v>
      </c>
    </row>
    <row r="12" spans="1:15" s="156" customFormat="1" ht="29.25" customHeight="1" x14ac:dyDescent="0.25">
      <c r="A12" s="217">
        <v>7</v>
      </c>
      <c r="B12" s="273" t="s">
        <v>11</v>
      </c>
      <c r="C12" s="225">
        <f>+C58+C105</f>
        <v>6</v>
      </c>
      <c r="D12" s="225">
        <f>+D58+D105</f>
        <v>0</v>
      </c>
      <c r="E12" s="225">
        <f>+E58+E105</f>
        <v>0</v>
      </c>
      <c r="F12" s="225">
        <f>+F58+F105</f>
        <v>0</v>
      </c>
      <c r="G12" s="225">
        <f>+G58+G105</f>
        <v>0</v>
      </c>
      <c r="H12" s="225">
        <f>+H58+H105</f>
        <v>0</v>
      </c>
      <c r="I12" s="225">
        <f>+I58+I105</f>
        <v>0</v>
      </c>
      <c r="J12" s="225">
        <f>+J58+J105</f>
        <v>0</v>
      </c>
      <c r="K12" s="225">
        <f>+K58+K105</f>
        <v>3</v>
      </c>
      <c r="L12" s="225">
        <f>+L58+L105</f>
        <v>4</v>
      </c>
      <c r="M12" s="225">
        <f>+M58+M105</f>
        <v>6</v>
      </c>
      <c r="N12" s="225">
        <f>+N58+N105</f>
        <v>2</v>
      </c>
      <c r="O12" s="93">
        <f t="shared" si="0"/>
        <v>21</v>
      </c>
    </row>
    <row r="13" spans="1:15" s="156" customFormat="1" ht="29.25" customHeight="1" x14ac:dyDescent="0.25">
      <c r="A13" s="217">
        <v>8</v>
      </c>
      <c r="B13" s="273" t="s">
        <v>12</v>
      </c>
      <c r="C13" s="225">
        <f>+C59+C106</f>
        <v>177</v>
      </c>
      <c r="D13" s="225">
        <f>+D59+D106</f>
        <v>222</v>
      </c>
      <c r="E13" s="225">
        <f>+E59+E106</f>
        <v>137</v>
      </c>
      <c r="F13" s="225">
        <f>+F59+F106</f>
        <v>0</v>
      </c>
      <c r="G13" s="225">
        <f>+G59+G106</f>
        <v>0</v>
      </c>
      <c r="H13" s="225">
        <f>+H59+H106</f>
        <v>0</v>
      </c>
      <c r="I13" s="225">
        <f>+I59+I106</f>
        <v>0</v>
      </c>
      <c r="J13" s="225">
        <f>+J59+J106</f>
        <v>0</v>
      </c>
      <c r="K13" s="225">
        <f>+K59+K106</f>
        <v>157</v>
      </c>
      <c r="L13" s="225">
        <f>+L59+L106</f>
        <v>231</v>
      </c>
      <c r="M13" s="225">
        <f>+M59+M106</f>
        <v>179</v>
      </c>
      <c r="N13" s="225">
        <f>+N59+N106</f>
        <v>100</v>
      </c>
      <c r="O13" s="93">
        <f t="shared" si="0"/>
        <v>1203</v>
      </c>
    </row>
    <row r="14" spans="1:15" s="156" customFormat="1" ht="29.25" customHeight="1" x14ac:dyDescent="0.25">
      <c r="A14" s="217">
        <v>9</v>
      </c>
      <c r="B14" s="273" t="s">
        <v>13</v>
      </c>
      <c r="C14" s="225">
        <f>+C60+C107</f>
        <v>897</v>
      </c>
      <c r="D14" s="225">
        <f>+D60+D107</f>
        <v>833</v>
      </c>
      <c r="E14" s="225">
        <f>+E60+E107</f>
        <v>580</v>
      </c>
      <c r="F14" s="225">
        <f>+F60+F107</f>
        <v>0</v>
      </c>
      <c r="G14" s="225">
        <f>+G60+G107</f>
        <v>0</v>
      </c>
      <c r="H14" s="225">
        <f>+H60+H107</f>
        <v>0</v>
      </c>
      <c r="I14" s="225">
        <f>+I60+I107</f>
        <v>0</v>
      </c>
      <c r="J14" s="225">
        <f>+J60+J107</f>
        <v>0</v>
      </c>
      <c r="K14" s="225">
        <f>+K60+K107</f>
        <v>859</v>
      </c>
      <c r="L14" s="225">
        <f>+L60+L107</f>
        <v>952</v>
      </c>
      <c r="M14" s="225">
        <f>+M60+M107</f>
        <v>826</v>
      </c>
      <c r="N14" s="225">
        <f>+N60+N107</f>
        <v>503</v>
      </c>
      <c r="O14" s="93">
        <f t="shared" si="0"/>
        <v>5450</v>
      </c>
    </row>
    <row r="15" spans="1:15" s="156" customFormat="1" ht="73.5" customHeight="1" x14ac:dyDescent="0.25">
      <c r="A15" s="217">
        <v>10</v>
      </c>
      <c r="B15" s="273" t="s">
        <v>14</v>
      </c>
      <c r="C15" s="225">
        <f>+C61+C108</f>
        <v>718</v>
      </c>
      <c r="D15" s="225">
        <f>+D61+D108</f>
        <v>772</v>
      </c>
      <c r="E15" s="225">
        <f>+E61+E108</f>
        <v>483</v>
      </c>
      <c r="F15" s="225">
        <f>+F61+F108</f>
        <v>0</v>
      </c>
      <c r="G15" s="225">
        <f>+G61+G108</f>
        <v>0</v>
      </c>
      <c r="H15" s="225">
        <f>+H61+H108</f>
        <v>0</v>
      </c>
      <c r="I15" s="225">
        <f>+I61+I108</f>
        <v>0</v>
      </c>
      <c r="J15" s="225">
        <f>+J61+J108</f>
        <v>482</v>
      </c>
      <c r="K15" s="225">
        <f>+K61+K108</f>
        <v>690</v>
      </c>
      <c r="L15" s="225">
        <f>+L61+L108</f>
        <v>787</v>
      </c>
      <c r="M15" s="225">
        <f>+M61+M108</f>
        <v>699</v>
      </c>
      <c r="N15" s="225">
        <f>+N61+N108</f>
        <v>414</v>
      </c>
      <c r="O15" s="93">
        <f t="shared" si="0"/>
        <v>5045</v>
      </c>
    </row>
    <row r="16" spans="1:15" s="156" customFormat="1" ht="28.5" customHeight="1" x14ac:dyDescent="0.25">
      <c r="A16" s="217">
        <v>11</v>
      </c>
      <c r="B16" s="273" t="s">
        <v>15</v>
      </c>
      <c r="C16" s="92">
        <f>+C62+C109</f>
        <v>211</v>
      </c>
      <c r="D16" s="92">
        <f>+D62+D109</f>
        <v>749</v>
      </c>
      <c r="E16" s="92">
        <f>+E62+E109</f>
        <v>293</v>
      </c>
      <c r="F16" s="92">
        <f>+F62+F109</f>
        <v>0</v>
      </c>
      <c r="G16" s="92">
        <f>+G62+G109</f>
        <v>0</v>
      </c>
      <c r="H16" s="92">
        <f>+H62+H109</f>
        <v>0</v>
      </c>
      <c r="I16" s="92">
        <f>+I62+I109</f>
        <v>0</v>
      </c>
      <c r="J16" s="92">
        <f>+J62+J109</f>
        <v>0</v>
      </c>
      <c r="K16" s="92">
        <f>+K62+K109</f>
        <v>81</v>
      </c>
      <c r="L16" s="92">
        <f>+L62+L109</f>
        <v>118</v>
      </c>
      <c r="M16" s="92">
        <f>+M62+M109</f>
        <v>170</v>
      </c>
      <c r="N16" s="92">
        <f>+N62+N109</f>
        <v>71</v>
      </c>
      <c r="O16" s="93">
        <f t="shared" si="0"/>
        <v>1693</v>
      </c>
    </row>
    <row r="17" spans="1:15" s="156" customFormat="1" ht="69" customHeight="1" x14ac:dyDescent="0.25">
      <c r="A17" s="217">
        <v>13</v>
      </c>
      <c r="B17" s="273" t="s">
        <v>21</v>
      </c>
      <c r="C17" s="225">
        <f>+C63+C110</f>
        <v>864</v>
      </c>
      <c r="D17" s="225">
        <f>+D63+D110</f>
        <v>805</v>
      </c>
      <c r="E17" s="225">
        <f>+E63+E110</f>
        <v>525</v>
      </c>
      <c r="F17" s="225">
        <f>+F63+F110</f>
        <v>0</v>
      </c>
      <c r="G17" s="225">
        <f>+G63+G110</f>
        <v>0</v>
      </c>
      <c r="H17" s="225">
        <f>+H63+H110</f>
        <v>0</v>
      </c>
      <c r="I17" s="225">
        <f>+I63+I110</f>
        <v>0</v>
      </c>
      <c r="J17" s="225">
        <f>+J63+J110</f>
        <v>381</v>
      </c>
      <c r="K17" s="225">
        <f>+K63+K110</f>
        <v>751</v>
      </c>
      <c r="L17" s="225">
        <f>+L63+L110</f>
        <v>892</v>
      </c>
      <c r="M17" s="225">
        <f>+M63+M110</f>
        <v>753</v>
      </c>
      <c r="N17" s="225">
        <f>+N63+N110</f>
        <v>467</v>
      </c>
      <c r="O17" s="93">
        <f t="shared" si="0"/>
        <v>5438</v>
      </c>
    </row>
    <row r="18" spans="1:15" s="156" customFormat="1" ht="53.25" customHeight="1" x14ac:dyDescent="0.25">
      <c r="A18" s="217">
        <v>14</v>
      </c>
      <c r="B18" s="273" t="s">
        <v>22</v>
      </c>
      <c r="C18" s="225">
        <f>+C64+C111</f>
        <v>70</v>
      </c>
      <c r="D18" s="225">
        <f>+D64+D111</f>
        <v>87</v>
      </c>
      <c r="E18" s="225">
        <f>+E64+E111</f>
        <v>78</v>
      </c>
      <c r="F18" s="225">
        <f>+F64+F111</f>
        <v>0</v>
      </c>
      <c r="G18" s="225">
        <f>+G64+G111</f>
        <v>0</v>
      </c>
      <c r="H18" s="225">
        <f>+H64+H111</f>
        <v>0</v>
      </c>
      <c r="I18" s="225">
        <f>+I64+I111</f>
        <v>0</v>
      </c>
      <c r="J18" s="225">
        <f>+J64+J111</f>
        <v>0</v>
      </c>
      <c r="K18" s="225">
        <f>+K64+K111</f>
        <v>27</v>
      </c>
      <c r="L18" s="225">
        <f>+L64+L111</f>
        <v>114</v>
      </c>
      <c r="M18" s="225">
        <f>+M64+M111</f>
        <v>158</v>
      </c>
      <c r="N18" s="225">
        <f>+N64+N111</f>
        <v>66</v>
      </c>
      <c r="O18" s="93">
        <f t="shared" si="0"/>
        <v>600</v>
      </c>
    </row>
    <row r="19" spans="1:15" s="156" customFormat="1" ht="29.25" customHeight="1" x14ac:dyDescent="0.25">
      <c r="A19" s="232">
        <v>15</v>
      </c>
      <c r="B19" s="273" t="s">
        <v>23</v>
      </c>
      <c r="C19" s="92">
        <f>+C65+C112</f>
        <v>45</v>
      </c>
      <c r="D19" s="92">
        <f>+D65+D112</f>
        <v>66</v>
      </c>
      <c r="E19" s="92">
        <f>+E65+E112</f>
        <v>37</v>
      </c>
      <c r="F19" s="92">
        <f>+F65+F112</f>
        <v>0</v>
      </c>
      <c r="G19" s="92">
        <f>+G65+G112</f>
        <v>0</v>
      </c>
      <c r="H19" s="92">
        <f>+H65+H112</f>
        <v>0</v>
      </c>
      <c r="I19" s="92">
        <f>+I65+I112</f>
        <v>0</v>
      </c>
      <c r="J19" s="92">
        <f>+J65+J112</f>
        <v>0</v>
      </c>
      <c r="K19" s="92">
        <f>+K65+K112</f>
        <v>93</v>
      </c>
      <c r="L19" s="92">
        <f>+L65+L112</f>
        <v>37</v>
      </c>
      <c r="M19" s="92">
        <f>+M65+M112</f>
        <v>34</v>
      </c>
      <c r="N19" s="92">
        <f>+N65+N112</f>
        <v>24</v>
      </c>
      <c r="O19" s="93">
        <f t="shared" si="0"/>
        <v>336</v>
      </c>
    </row>
    <row r="20" spans="1:15" s="156" customFormat="1" ht="26.25" customHeight="1" x14ac:dyDescent="0.25">
      <c r="A20" s="232"/>
      <c r="B20" s="275" t="s">
        <v>24</v>
      </c>
      <c r="C20" s="225">
        <f>+C66+C113</f>
        <v>11</v>
      </c>
      <c r="D20" s="225">
        <f>+D66+D113</f>
        <v>24</v>
      </c>
      <c r="E20" s="225">
        <f>+E66+E113</f>
        <v>15</v>
      </c>
      <c r="F20" s="225">
        <f>+F66+F113</f>
        <v>0</v>
      </c>
      <c r="G20" s="225">
        <f>+G66+G113</f>
        <v>0</v>
      </c>
      <c r="H20" s="225">
        <f>+H66+H113</f>
        <v>0</v>
      </c>
      <c r="I20" s="225">
        <f>+I66+I113</f>
        <v>0</v>
      </c>
      <c r="J20" s="225">
        <f>+J66+J113</f>
        <v>0</v>
      </c>
      <c r="K20" s="225">
        <f>+K66+K113</f>
        <v>27</v>
      </c>
      <c r="L20" s="225">
        <f>+L66+L113</f>
        <v>18</v>
      </c>
      <c r="M20" s="225">
        <f>+M66+M113</f>
        <v>8</v>
      </c>
      <c r="N20" s="225">
        <f>+N66+N113</f>
        <v>3</v>
      </c>
      <c r="O20" s="93">
        <f t="shared" si="0"/>
        <v>106</v>
      </c>
    </row>
    <row r="21" spans="1:15" s="156" customFormat="1" ht="26.25" customHeight="1" x14ac:dyDescent="0.25">
      <c r="A21" s="232"/>
      <c r="B21" s="275" t="s">
        <v>25</v>
      </c>
      <c r="C21" s="225">
        <f>+C67+C114</f>
        <v>34</v>
      </c>
      <c r="D21" s="225">
        <f>+D67+D114</f>
        <v>42</v>
      </c>
      <c r="E21" s="225">
        <f>+E67+E114</f>
        <v>22</v>
      </c>
      <c r="F21" s="225">
        <f>+F67+F114</f>
        <v>0</v>
      </c>
      <c r="G21" s="225">
        <f>+G67+G114</f>
        <v>0</v>
      </c>
      <c r="H21" s="225">
        <f>+H67+H114</f>
        <v>0</v>
      </c>
      <c r="I21" s="225">
        <f>+I67+I114</f>
        <v>0</v>
      </c>
      <c r="J21" s="225">
        <f>+J67+J114</f>
        <v>0</v>
      </c>
      <c r="K21" s="225">
        <f>+K67+K114</f>
        <v>66</v>
      </c>
      <c r="L21" s="225">
        <f>+L67+L114</f>
        <v>19</v>
      </c>
      <c r="M21" s="225">
        <f>+M67+M114</f>
        <v>26</v>
      </c>
      <c r="N21" s="225">
        <f>+N67+N114</f>
        <v>21</v>
      </c>
      <c r="O21" s="93">
        <f t="shared" si="0"/>
        <v>230</v>
      </c>
    </row>
    <row r="22" spans="1:15" s="156" customFormat="1" ht="33.75" customHeight="1" x14ac:dyDescent="0.25">
      <c r="A22" s="217">
        <v>16</v>
      </c>
      <c r="B22" s="273" t="s">
        <v>28</v>
      </c>
      <c r="C22" s="225">
        <f>+C68+C115</f>
        <v>6</v>
      </c>
      <c r="D22" s="225">
        <f>+D68+D115</f>
        <v>7</v>
      </c>
      <c r="E22" s="225">
        <f>+E68+E115</f>
        <v>3</v>
      </c>
      <c r="F22" s="225">
        <f>+F68+F115</f>
        <v>0</v>
      </c>
      <c r="G22" s="225">
        <f>+G68+G115</f>
        <v>0</v>
      </c>
      <c r="H22" s="225">
        <f>+H68+H115</f>
        <v>0</v>
      </c>
      <c r="I22" s="225">
        <f>+I68+I115</f>
        <v>0</v>
      </c>
      <c r="J22" s="225">
        <f>+J68+J115</f>
        <v>0</v>
      </c>
      <c r="K22" s="225">
        <f>+K68+K115</f>
        <v>8</v>
      </c>
      <c r="L22" s="225">
        <f>+L68+L115</f>
        <v>10</v>
      </c>
      <c r="M22" s="225">
        <f>+M68+M115</f>
        <v>8</v>
      </c>
      <c r="N22" s="225">
        <f>+N68+N115</f>
        <v>3</v>
      </c>
      <c r="O22" s="93">
        <f t="shared" si="0"/>
        <v>45</v>
      </c>
    </row>
    <row r="23" spans="1:15" s="156" customFormat="1" ht="31.5" customHeight="1" x14ac:dyDescent="0.25">
      <c r="A23" s="217">
        <v>17</v>
      </c>
      <c r="B23" s="273" t="s">
        <v>29</v>
      </c>
      <c r="C23" s="225">
        <f>+C69+C116</f>
        <v>11</v>
      </c>
      <c r="D23" s="225">
        <f>+D69+D116</f>
        <v>6</v>
      </c>
      <c r="E23" s="225">
        <f>+E69+E116</f>
        <v>4</v>
      </c>
      <c r="F23" s="225">
        <f>+F69+F116</f>
        <v>0</v>
      </c>
      <c r="G23" s="225">
        <f>+G69+G116</f>
        <v>0</v>
      </c>
      <c r="H23" s="225">
        <f>+H69+H116</f>
        <v>0</v>
      </c>
      <c r="I23" s="225">
        <f>+I69+I116</f>
        <v>0</v>
      </c>
      <c r="J23" s="225">
        <f>+J69+J116</f>
        <v>0</v>
      </c>
      <c r="K23" s="225">
        <f>+K69+K116</f>
        <v>11</v>
      </c>
      <c r="L23" s="225">
        <f>+L69+L116</f>
        <v>6</v>
      </c>
      <c r="M23" s="225">
        <f>+M69+M116</f>
        <v>6</v>
      </c>
      <c r="N23" s="225">
        <f>+N69+N116</f>
        <v>10</v>
      </c>
      <c r="O23" s="93">
        <f t="shared" si="0"/>
        <v>54</v>
      </c>
    </row>
    <row r="24" spans="1:15" s="156" customFormat="1" ht="41.25" customHeight="1" x14ac:dyDescent="0.25">
      <c r="A24" s="217">
        <v>18</v>
      </c>
      <c r="B24" s="273" t="s">
        <v>30</v>
      </c>
      <c r="C24" s="225">
        <f>+C70+C117</f>
        <v>3</v>
      </c>
      <c r="D24" s="225">
        <f>+D70+D117</f>
        <v>3</v>
      </c>
      <c r="E24" s="225">
        <f>+E70+E117</f>
        <v>5</v>
      </c>
      <c r="F24" s="225">
        <f>+F70+F117</f>
        <v>0</v>
      </c>
      <c r="G24" s="225">
        <f>+G70+G117</f>
        <v>0</v>
      </c>
      <c r="H24" s="225">
        <f>+H70+H117</f>
        <v>0</v>
      </c>
      <c r="I24" s="225">
        <f>+I70+I117</f>
        <v>0</v>
      </c>
      <c r="J24" s="225">
        <f>+J70+J117</f>
        <v>0</v>
      </c>
      <c r="K24" s="225">
        <f>+K70+K117</f>
        <v>14</v>
      </c>
      <c r="L24" s="225">
        <f>+L70+L117</f>
        <v>7</v>
      </c>
      <c r="M24" s="225">
        <f>+M70+M117</f>
        <v>4</v>
      </c>
      <c r="N24" s="225">
        <f>+N70+N117</f>
        <v>3</v>
      </c>
      <c r="O24" s="93">
        <f t="shared" si="0"/>
        <v>39</v>
      </c>
    </row>
    <row r="25" spans="1:15" s="156" customFormat="1" ht="35.25" customHeight="1" x14ac:dyDescent="0.25">
      <c r="A25" s="217">
        <v>19</v>
      </c>
      <c r="B25" s="273" t="s">
        <v>31</v>
      </c>
      <c r="C25" s="225">
        <f>+C71+C118</f>
        <v>1</v>
      </c>
      <c r="D25" s="225">
        <f>+D71+D118</f>
        <v>4</v>
      </c>
      <c r="E25" s="225">
        <f>+E71+E118</f>
        <v>5</v>
      </c>
      <c r="F25" s="225">
        <f>+F71+F118</f>
        <v>0</v>
      </c>
      <c r="G25" s="225">
        <f>+G71+G118</f>
        <v>0</v>
      </c>
      <c r="H25" s="225">
        <f>+H71+H118</f>
        <v>0</v>
      </c>
      <c r="I25" s="225">
        <f>+I71+I118</f>
        <v>0</v>
      </c>
      <c r="J25" s="225">
        <f>+J71+J118</f>
        <v>0</v>
      </c>
      <c r="K25" s="225">
        <f>+K71+K118</f>
        <v>8</v>
      </c>
      <c r="L25" s="225">
        <f>+L71+L118</f>
        <v>12</v>
      </c>
      <c r="M25" s="225">
        <f>+M71+M118</f>
        <v>11</v>
      </c>
      <c r="N25" s="225">
        <f>+N71+N118</f>
        <v>3</v>
      </c>
      <c r="O25" s="93">
        <f t="shared" si="0"/>
        <v>44</v>
      </c>
    </row>
    <row r="26" spans="1:15" s="156" customFormat="1" ht="37.5" customHeight="1" x14ac:dyDescent="0.25">
      <c r="A26" s="232">
        <v>20</v>
      </c>
      <c r="B26" s="273" t="s">
        <v>32</v>
      </c>
      <c r="C26" s="92">
        <f>+C72+C119</f>
        <v>3</v>
      </c>
      <c r="D26" s="92">
        <f>+D72+D119</f>
        <v>5</v>
      </c>
      <c r="E26" s="92">
        <f>+E72+E119</f>
        <v>1</v>
      </c>
      <c r="F26" s="92">
        <f>+F72+F119</f>
        <v>0</v>
      </c>
      <c r="G26" s="92">
        <f>+G72+G119</f>
        <v>0</v>
      </c>
      <c r="H26" s="92">
        <f>+H72+H119</f>
        <v>0</v>
      </c>
      <c r="I26" s="92">
        <f>+I72+I119</f>
        <v>0</v>
      </c>
      <c r="J26" s="92">
        <f>+J72+J119</f>
        <v>0</v>
      </c>
      <c r="K26" s="92">
        <f>+K72+K119</f>
        <v>6</v>
      </c>
      <c r="L26" s="92">
        <f>+L72+L119</f>
        <v>14</v>
      </c>
      <c r="M26" s="92">
        <f>+M72+M119</f>
        <v>6</v>
      </c>
      <c r="N26" s="92">
        <f>+N72+N119</f>
        <v>7</v>
      </c>
      <c r="O26" s="93">
        <f t="shared" si="0"/>
        <v>42</v>
      </c>
    </row>
    <row r="27" spans="1:15" s="156" customFormat="1" ht="26.25" customHeight="1" x14ac:dyDescent="0.25">
      <c r="A27" s="232"/>
      <c r="B27" s="275" t="s">
        <v>33</v>
      </c>
      <c r="C27" s="225">
        <f>+C73+C120</f>
        <v>2</v>
      </c>
      <c r="D27" s="225">
        <f>+D73+D120</f>
        <v>4</v>
      </c>
      <c r="E27" s="225">
        <f>+E73+E120</f>
        <v>1</v>
      </c>
      <c r="F27" s="225">
        <f>+F73+F120</f>
        <v>0</v>
      </c>
      <c r="G27" s="225">
        <f>+G73+G120</f>
        <v>0</v>
      </c>
      <c r="H27" s="225">
        <f>+H73+H120</f>
        <v>0</v>
      </c>
      <c r="I27" s="225">
        <f>+I73+I120</f>
        <v>0</v>
      </c>
      <c r="J27" s="225">
        <f>+J73+J120</f>
        <v>0</v>
      </c>
      <c r="K27" s="225">
        <f>+K73+K120</f>
        <v>3</v>
      </c>
      <c r="L27" s="225">
        <f>+L73+L120</f>
        <v>12</v>
      </c>
      <c r="M27" s="225">
        <f>+M73+M120</f>
        <v>6</v>
      </c>
      <c r="N27" s="225">
        <f>+N73+N120</f>
        <v>6</v>
      </c>
      <c r="O27" s="93">
        <f t="shared" si="0"/>
        <v>34</v>
      </c>
    </row>
    <row r="28" spans="1:15" s="156" customFormat="1" ht="26.25" customHeight="1" x14ac:dyDescent="0.25">
      <c r="A28" s="232"/>
      <c r="B28" s="275" t="s">
        <v>34</v>
      </c>
      <c r="C28" s="225">
        <f>+C74+C121</f>
        <v>1</v>
      </c>
      <c r="D28" s="225">
        <f>+D74+D121</f>
        <v>1</v>
      </c>
      <c r="E28" s="225">
        <f>+E74+E121</f>
        <v>0</v>
      </c>
      <c r="F28" s="225">
        <f>+F74+F121</f>
        <v>0</v>
      </c>
      <c r="G28" s="225">
        <f>+G74+G121</f>
        <v>0</v>
      </c>
      <c r="H28" s="225">
        <f>+H74+H121</f>
        <v>0</v>
      </c>
      <c r="I28" s="225">
        <f>+I74+I121</f>
        <v>0</v>
      </c>
      <c r="J28" s="225">
        <f>+J74+J121</f>
        <v>0</v>
      </c>
      <c r="K28" s="225">
        <f>+K74+K121</f>
        <v>1</v>
      </c>
      <c r="L28" s="225">
        <f>+L74+L121</f>
        <v>1</v>
      </c>
      <c r="M28" s="225">
        <f>+M74+M121</f>
        <v>0</v>
      </c>
      <c r="N28" s="225">
        <f>+N74+N121</f>
        <v>1</v>
      </c>
      <c r="O28" s="93">
        <f t="shared" si="0"/>
        <v>5</v>
      </c>
    </row>
    <row r="29" spans="1:15" s="156" customFormat="1" ht="26.25" customHeight="1" x14ac:dyDescent="0.25">
      <c r="A29" s="232"/>
      <c r="B29" s="275" t="s">
        <v>35</v>
      </c>
      <c r="C29" s="225">
        <f>+C75+C122</f>
        <v>0</v>
      </c>
      <c r="D29" s="225">
        <f>+D75+D122</f>
        <v>0</v>
      </c>
      <c r="E29" s="225">
        <f>+E75+E122</f>
        <v>0</v>
      </c>
      <c r="F29" s="225">
        <f>+F75+F122</f>
        <v>0</v>
      </c>
      <c r="G29" s="225">
        <f>+G75+G122</f>
        <v>0</v>
      </c>
      <c r="H29" s="225">
        <f>+H75+H122</f>
        <v>0</v>
      </c>
      <c r="I29" s="225">
        <f>+I75+I122</f>
        <v>0</v>
      </c>
      <c r="J29" s="225">
        <f>+J75+J122</f>
        <v>0</v>
      </c>
      <c r="K29" s="225">
        <f>+K75+K122</f>
        <v>2</v>
      </c>
      <c r="L29" s="225">
        <f>+L75+L122</f>
        <v>1</v>
      </c>
      <c r="M29" s="225">
        <f>+M75+M122</f>
        <v>0</v>
      </c>
      <c r="N29" s="225">
        <f>+N75+N122</f>
        <v>0</v>
      </c>
      <c r="O29" s="93">
        <f t="shared" si="0"/>
        <v>3</v>
      </c>
    </row>
    <row r="30" spans="1:15" s="156" customFormat="1" ht="26.25" customHeight="1" x14ac:dyDescent="0.25">
      <c r="A30" s="217">
        <v>21</v>
      </c>
      <c r="B30" s="273" t="s">
        <v>36</v>
      </c>
      <c r="C30" s="225">
        <f>+C76+C123</f>
        <v>2</v>
      </c>
      <c r="D30" s="225">
        <f>+D76+D123</f>
        <v>4</v>
      </c>
      <c r="E30" s="225">
        <f>+E76+E123</f>
        <v>0</v>
      </c>
      <c r="F30" s="225">
        <f>+F76+F123</f>
        <v>0</v>
      </c>
      <c r="G30" s="225">
        <f>+G76+G123</f>
        <v>0</v>
      </c>
      <c r="H30" s="225">
        <f>+H76+H123</f>
        <v>0</v>
      </c>
      <c r="I30" s="225">
        <f>+I76+I123</f>
        <v>0</v>
      </c>
      <c r="J30" s="225">
        <f>+J76+J123</f>
        <v>0</v>
      </c>
      <c r="K30" s="225">
        <f>+K76+K123</f>
        <v>8</v>
      </c>
      <c r="L30" s="225">
        <f>+L76+L123</f>
        <v>6</v>
      </c>
      <c r="M30" s="225">
        <f>+M76+M123</f>
        <v>4</v>
      </c>
      <c r="N30" s="225">
        <f>+N76+N123</f>
        <v>2</v>
      </c>
      <c r="O30" s="93">
        <f t="shared" si="0"/>
        <v>26</v>
      </c>
    </row>
    <row r="31" spans="1:15" s="156" customFormat="1" ht="26.25" customHeight="1" x14ac:dyDescent="0.25">
      <c r="A31" s="232">
        <v>22</v>
      </c>
      <c r="B31" s="273" t="s">
        <v>37</v>
      </c>
      <c r="C31" s="92">
        <f>+C77+C124</f>
        <v>1</v>
      </c>
      <c r="D31" s="92">
        <f>+D77+D124</f>
        <v>1</v>
      </c>
      <c r="E31" s="92">
        <f>+E77+E124</f>
        <v>1</v>
      </c>
      <c r="F31" s="92">
        <f>+F77+F124</f>
        <v>0</v>
      </c>
      <c r="G31" s="92">
        <f>+G77+G124</f>
        <v>0</v>
      </c>
      <c r="H31" s="92">
        <f>+H77+H124</f>
        <v>0</v>
      </c>
      <c r="I31" s="92">
        <f>+I77+I124</f>
        <v>0</v>
      </c>
      <c r="J31" s="92">
        <f>+J77+J124</f>
        <v>0</v>
      </c>
      <c r="K31" s="92">
        <f>+K77+K124</f>
        <v>2</v>
      </c>
      <c r="L31" s="92">
        <f>+L77+L124</f>
        <v>0</v>
      </c>
      <c r="M31" s="92">
        <f>+M77+M124</f>
        <v>1</v>
      </c>
      <c r="N31" s="92">
        <f>+N77+N124</f>
        <v>1</v>
      </c>
      <c r="O31" s="93">
        <f t="shared" si="0"/>
        <v>7</v>
      </c>
    </row>
    <row r="32" spans="1:15" s="156" customFormat="1" ht="26.25" customHeight="1" x14ac:dyDescent="0.25">
      <c r="A32" s="232"/>
      <c r="B32" s="275" t="s">
        <v>38</v>
      </c>
      <c r="C32" s="225">
        <f>+C78+C125</f>
        <v>0</v>
      </c>
      <c r="D32" s="225">
        <f>+D78+D125</f>
        <v>0</v>
      </c>
      <c r="E32" s="225">
        <f>+E78+E125</f>
        <v>0</v>
      </c>
      <c r="F32" s="225">
        <f>+F78+F125</f>
        <v>0</v>
      </c>
      <c r="G32" s="225">
        <f>+G78+G125</f>
        <v>0</v>
      </c>
      <c r="H32" s="225">
        <f>+H78+H125</f>
        <v>0</v>
      </c>
      <c r="I32" s="225">
        <f>+I78+I125</f>
        <v>0</v>
      </c>
      <c r="J32" s="225">
        <f>+J78+J125</f>
        <v>0</v>
      </c>
      <c r="K32" s="225">
        <f>+K78+K125</f>
        <v>0</v>
      </c>
      <c r="L32" s="225">
        <f>+L78+L125</f>
        <v>0</v>
      </c>
      <c r="M32" s="225">
        <f>+M78+M125</f>
        <v>1</v>
      </c>
      <c r="N32" s="225">
        <f>+N78+N125</f>
        <v>0</v>
      </c>
      <c r="O32" s="93">
        <f t="shared" si="0"/>
        <v>1</v>
      </c>
    </row>
    <row r="33" spans="1:15" s="156" customFormat="1" ht="26.25" customHeight="1" x14ac:dyDescent="0.25">
      <c r="A33" s="232"/>
      <c r="B33" s="275" t="s">
        <v>39</v>
      </c>
      <c r="C33" s="225">
        <f>+C79+C126</f>
        <v>1</v>
      </c>
      <c r="D33" s="225">
        <f>+D79+D126</f>
        <v>1</v>
      </c>
      <c r="E33" s="225">
        <f>+E79+E126</f>
        <v>1</v>
      </c>
      <c r="F33" s="225">
        <f>+F79+F126</f>
        <v>0</v>
      </c>
      <c r="G33" s="225">
        <f>+G79+G126</f>
        <v>0</v>
      </c>
      <c r="H33" s="225">
        <f>+H79+H126</f>
        <v>0</v>
      </c>
      <c r="I33" s="225">
        <f>+I79+I126</f>
        <v>0</v>
      </c>
      <c r="J33" s="225">
        <f>+J79+J126</f>
        <v>0</v>
      </c>
      <c r="K33" s="225">
        <f>+K79+K126</f>
        <v>2</v>
      </c>
      <c r="L33" s="225">
        <f>+L79+L126</f>
        <v>0</v>
      </c>
      <c r="M33" s="225">
        <f>+M79+M126</f>
        <v>0</v>
      </c>
      <c r="N33" s="225">
        <f>+N79+N126</f>
        <v>1</v>
      </c>
      <c r="O33" s="93">
        <f t="shared" si="0"/>
        <v>6</v>
      </c>
    </row>
    <row r="34" spans="1:15" s="156" customFormat="1" ht="26.25" customHeight="1" x14ac:dyDescent="0.25">
      <c r="A34" s="217">
        <v>23</v>
      </c>
      <c r="B34" s="273" t="s">
        <v>40</v>
      </c>
      <c r="C34" s="225">
        <f>+C80+C127</f>
        <v>0</v>
      </c>
      <c r="D34" s="225">
        <f>+D80+D127</f>
        <v>0</v>
      </c>
      <c r="E34" s="225">
        <f>+E80+E127</f>
        <v>0</v>
      </c>
      <c r="F34" s="225">
        <f>+F80+F127</f>
        <v>0</v>
      </c>
      <c r="G34" s="225">
        <f>+G80+G127</f>
        <v>0</v>
      </c>
      <c r="H34" s="225">
        <f>+H80+H127</f>
        <v>0</v>
      </c>
      <c r="I34" s="225">
        <f>+I80+I127</f>
        <v>0</v>
      </c>
      <c r="J34" s="225">
        <f>+J80+J127</f>
        <v>0</v>
      </c>
      <c r="K34" s="225">
        <f>+K80+K127</f>
        <v>4</v>
      </c>
      <c r="L34" s="225">
        <f>+L80+L127</f>
        <v>0</v>
      </c>
      <c r="M34" s="225">
        <f>+M80+M127</f>
        <v>1</v>
      </c>
      <c r="N34" s="225">
        <f>+N80+N127</f>
        <v>1</v>
      </c>
      <c r="O34" s="93">
        <f t="shared" si="0"/>
        <v>6</v>
      </c>
    </row>
    <row r="35" spans="1:15" s="156" customFormat="1" ht="26.25" customHeight="1" x14ac:dyDescent="0.25">
      <c r="A35" s="217">
        <v>24</v>
      </c>
      <c r="B35" s="273" t="s">
        <v>41</v>
      </c>
      <c r="C35" s="225">
        <f>+C81+C128</f>
        <v>11</v>
      </c>
      <c r="D35" s="225">
        <f>+D81+D128</f>
        <v>3</v>
      </c>
      <c r="E35" s="225">
        <f>+E81+E128</f>
        <v>1</v>
      </c>
      <c r="F35" s="225">
        <f>+F81+F128</f>
        <v>0</v>
      </c>
      <c r="G35" s="225">
        <f>+G81+G128</f>
        <v>0</v>
      </c>
      <c r="H35" s="225">
        <f>+H81+H128</f>
        <v>0</v>
      </c>
      <c r="I35" s="225">
        <f>+I81+I128</f>
        <v>0</v>
      </c>
      <c r="J35" s="225">
        <f>+J81+J128</f>
        <v>0</v>
      </c>
      <c r="K35" s="225">
        <f>+K81+K128</f>
        <v>7</v>
      </c>
      <c r="L35" s="225">
        <f>+L81+L128</f>
        <v>0</v>
      </c>
      <c r="M35" s="225">
        <f>+M81+M128</f>
        <v>1</v>
      </c>
      <c r="N35" s="225">
        <f>+N81+N128</f>
        <v>1</v>
      </c>
      <c r="O35" s="93">
        <f t="shared" si="0"/>
        <v>24</v>
      </c>
    </row>
    <row r="36" spans="1:15" s="156" customFormat="1" ht="38.25" customHeight="1" x14ac:dyDescent="0.25">
      <c r="A36" s="217">
        <v>25</v>
      </c>
      <c r="B36" s="273" t="s">
        <v>42</v>
      </c>
      <c r="C36" s="225">
        <f>+C82+C129</f>
        <v>15</v>
      </c>
      <c r="D36" s="225">
        <f>+D82+D129</f>
        <v>28</v>
      </c>
      <c r="E36" s="225">
        <f>+E82+E129</f>
        <v>23</v>
      </c>
      <c r="F36" s="225">
        <f>+F82+F129</f>
        <v>0</v>
      </c>
      <c r="G36" s="225">
        <f>+G82+G129</f>
        <v>0</v>
      </c>
      <c r="H36" s="225">
        <f>+H82+H129</f>
        <v>0</v>
      </c>
      <c r="I36" s="225">
        <f>+I82+I129</f>
        <v>0</v>
      </c>
      <c r="J36" s="225">
        <f>+J82+J129</f>
        <v>0</v>
      </c>
      <c r="K36" s="225">
        <f>+K82+K129</f>
        <v>21</v>
      </c>
      <c r="L36" s="225">
        <f>+L82+L129</f>
        <v>33</v>
      </c>
      <c r="M36" s="225">
        <f>+M82+M129</f>
        <v>25</v>
      </c>
      <c r="N36" s="225">
        <f>+N82+N129</f>
        <v>9</v>
      </c>
      <c r="O36" s="93">
        <f t="shared" si="0"/>
        <v>154</v>
      </c>
    </row>
    <row r="37" spans="1:15" s="156" customFormat="1" ht="51.75" customHeight="1" x14ac:dyDescent="0.25">
      <c r="A37" s="232">
        <v>26</v>
      </c>
      <c r="B37" s="273" t="s">
        <v>43</v>
      </c>
      <c r="C37" s="92">
        <f>+C83+C130</f>
        <v>9</v>
      </c>
      <c r="D37" s="92">
        <f>+D83+D130</f>
        <v>10</v>
      </c>
      <c r="E37" s="92">
        <f>+E83+E130</f>
        <v>41</v>
      </c>
      <c r="F37" s="92">
        <f>+F83+F130</f>
        <v>0</v>
      </c>
      <c r="G37" s="92">
        <f>+G83+G130</f>
        <v>0</v>
      </c>
      <c r="H37" s="92">
        <f>+H83+H130</f>
        <v>0</v>
      </c>
      <c r="I37" s="92">
        <f>+I83+I130</f>
        <v>0</v>
      </c>
      <c r="J37" s="92">
        <f>+J83+J130</f>
        <v>0</v>
      </c>
      <c r="K37" s="92">
        <f>+K83+K130</f>
        <v>459</v>
      </c>
      <c r="L37" s="92">
        <f>+L83+L130</f>
        <v>94</v>
      </c>
      <c r="M37" s="92">
        <f>+M83+M130</f>
        <v>85</v>
      </c>
      <c r="N37" s="92">
        <f>+N83+N130</f>
        <v>19</v>
      </c>
      <c r="O37" s="93">
        <f t="shared" si="0"/>
        <v>717</v>
      </c>
    </row>
    <row r="38" spans="1:15" s="156" customFormat="1" ht="24" customHeight="1" x14ac:dyDescent="0.25">
      <c r="A38" s="232"/>
      <c r="B38" s="275" t="s">
        <v>44</v>
      </c>
      <c r="C38" s="225">
        <f>+C84+C131</f>
        <v>1</v>
      </c>
      <c r="D38" s="225">
        <f>+D84+D131</f>
        <v>0</v>
      </c>
      <c r="E38" s="225">
        <f>+E84+E131</f>
        <v>0</v>
      </c>
      <c r="F38" s="225">
        <f>+F84+F131</f>
        <v>0</v>
      </c>
      <c r="G38" s="225">
        <f>+G84+G131</f>
        <v>0</v>
      </c>
      <c r="H38" s="225">
        <f>+H84+H131</f>
        <v>0</v>
      </c>
      <c r="I38" s="225">
        <f>+I84+I131</f>
        <v>0</v>
      </c>
      <c r="J38" s="225">
        <f>+J84+J131</f>
        <v>0</v>
      </c>
      <c r="K38" s="225">
        <f>+K84+K131</f>
        <v>10</v>
      </c>
      <c r="L38" s="225">
        <f>+L84+L131</f>
        <v>6</v>
      </c>
      <c r="M38" s="225">
        <f>+M84+M131</f>
        <v>3</v>
      </c>
      <c r="N38" s="225">
        <f>+N84+N131</f>
        <v>2</v>
      </c>
      <c r="O38" s="93">
        <f t="shared" si="0"/>
        <v>22</v>
      </c>
    </row>
    <row r="39" spans="1:15" s="156" customFormat="1" ht="24" customHeight="1" x14ac:dyDescent="0.25">
      <c r="A39" s="232"/>
      <c r="B39" s="275" t="s">
        <v>45</v>
      </c>
      <c r="C39" s="225">
        <f>+C85+C132</f>
        <v>0</v>
      </c>
      <c r="D39" s="225">
        <f>+D85+D132</f>
        <v>0</v>
      </c>
      <c r="E39" s="225">
        <f>+E85+E132</f>
        <v>0</v>
      </c>
      <c r="F39" s="225">
        <f>+F85+F132</f>
        <v>0</v>
      </c>
      <c r="G39" s="225">
        <f>+G85+G132</f>
        <v>0</v>
      </c>
      <c r="H39" s="225">
        <f>+H85+H132</f>
        <v>0</v>
      </c>
      <c r="I39" s="225">
        <f>+I85+I132</f>
        <v>0</v>
      </c>
      <c r="J39" s="225">
        <f>+J85+J132</f>
        <v>0</v>
      </c>
      <c r="K39" s="225">
        <f>+K85+K132</f>
        <v>0</v>
      </c>
      <c r="L39" s="225">
        <f>+L85+L132</f>
        <v>0</v>
      </c>
      <c r="M39" s="225">
        <f>+M85+M132</f>
        <v>0</v>
      </c>
      <c r="N39" s="225">
        <f>+N85+N132</f>
        <v>0</v>
      </c>
      <c r="O39" s="93">
        <f t="shared" si="0"/>
        <v>0</v>
      </c>
    </row>
    <row r="40" spans="1:15" s="156" customFormat="1" ht="24" customHeight="1" x14ac:dyDescent="0.25">
      <c r="A40" s="232"/>
      <c r="B40" s="275" t="s">
        <v>46</v>
      </c>
      <c r="C40" s="225">
        <f>+C86+C133</f>
        <v>0</v>
      </c>
      <c r="D40" s="225">
        <f>+D86+D133</f>
        <v>0</v>
      </c>
      <c r="E40" s="225">
        <f>+E86+E133</f>
        <v>0</v>
      </c>
      <c r="F40" s="225">
        <f>+F86+F133</f>
        <v>0</v>
      </c>
      <c r="G40" s="225">
        <f>+G86+G133</f>
        <v>0</v>
      </c>
      <c r="H40" s="225">
        <f>+H86+H133</f>
        <v>0</v>
      </c>
      <c r="I40" s="225">
        <f>+I86+I133</f>
        <v>0</v>
      </c>
      <c r="J40" s="225">
        <f>+J86+J133</f>
        <v>0</v>
      </c>
      <c r="K40" s="225">
        <f>+K86+K133</f>
        <v>0</v>
      </c>
      <c r="L40" s="225">
        <f>+L86+L133</f>
        <v>0</v>
      </c>
      <c r="M40" s="225">
        <f>+M86+M133</f>
        <v>0</v>
      </c>
      <c r="N40" s="225">
        <f>+N86+N133</f>
        <v>0</v>
      </c>
      <c r="O40" s="93">
        <f t="shared" si="0"/>
        <v>0</v>
      </c>
    </row>
    <row r="41" spans="1:15" s="156" customFormat="1" ht="24" customHeight="1" x14ac:dyDescent="0.25">
      <c r="A41" s="232"/>
      <c r="B41" s="275" t="s">
        <v>47</v>
      </c>
      <c r="C41" s="225">
        <f>+C87+C134</f>
        <v>1</v>
      </c>
      <c r="D41" s="225">
        <f>+D87+D134</f>
        <v>0</v>
      </c>
      <c r="E41" s="225">
        <f>+E87+E134</f>
        <v>0</v>
      </c>
      <c r="F41" s="225">
        <f>+F87+F134</f>
        <v>0</v>
      </c>
      <c r="G41" s="225">
        <f>+G87+G134</f>
        <v>0</v>
      </c>
      <c r="H41" s="225">
        <f>+H87+H134</f>
        <v>0</v>
      </c>
      <c r="I41" s="225">
        <f>+I87+I134</f>
        <v>0</v>
      </c>
      <c r="J41" s="225">
        <f>+J87+J134</f>
        <v>0</v>
      </c>
      <c r="K41" s="225">
        <f>+K87+K134</f>
        <v>2</v>
      </c>
      <c r="L41" s="225">
        <f>+L87+L134</f>
        <v>1</v>
      </c>
      <c r="M41" s="225">
        <f>+M87+M134</f>
        <v>0</v>
      </c>
      <c r="N41" s="225">
        <f>+N87+N134</f>
        <v>0</v>
      </c>
      <c r="O41" s="93">
        <f t="shared" si="0"/>
        <v>4</v>
      </c>
    </row>
    <row r="42" spans="1:15" s="156" customFormat="1" ht="24" customHeight="1" x14ac:dyDescent="0.25">
      <c r="A42" s="232"/>
      <c r="B42" s="275" t="s">
        <v>48</v>
      </c>
      <c r="C42" s="225">
        <f>+C88+C135</f>
        <v>2</v>
      </c>
      <c r="D42" s="225">
        <f>+D88+D135</f>
        <v>2</v>
      </c>
      <c r="E42" s="225">
        <f>+E88+E135</f>
        <v>2</v>
      </c>
      <c r="F42" s="225">
        <f>+F88+F135</f>
        <v>0</v>
      </c>
      <c r="G42" s="225">
        <f>+G88+G135</f>
        <v>0</v>
      </c>
      <c r="H42" s="225">
        <f>+H88+H135</f>
        <v>0</v>
      </c>
      <c r="I42" s="225">
        <f>+I88+I135</f>
        <v>0</v>
      </c>
      <c r="J42" s="225">
        <f>+J88+J135</f>
        <v>0</v>
      </c>
      <c r="K42" s="225">
        <f>+K88+K135</f>
        <v>8</v>
      </c>
      <c r="L42" s="225">
        <f>+L88+L135</f>
        <v>2</v>
      </c>
      <c r="M42" s="225">
        <f>+M88+M135</f>
        <v>5</v>
      </c>
      <c r="N42" s="225">
        <f>+N88+N135</f>
        <v>2</v>
      </c>
      <c r="O42" s="93">
        <f t="shared" si="0"/>
        <v>23</v>
      </c>
    </row>
    <row r="43" spans="1:15" s="156" customFormat="1" ht="24" customHeight="1" x14ac:dyDescent="0.25">
      <c r="A43" s="232"/>
      <c r="B43" s="275" t="s">
        <v>49</v>
      </c>
      <c r="C43" s="225">
        <f>+C89+C136</f>
        <v>0</v>
      </c>
      <c r="D43" s="225">
        <f>+D89+D136</f>
        <v>2</v>
      </c>
      <c r="E43" s="225">
        <f>+E89+E136</f>
        <v>0</v>
      </c>
      <c r="F43" s="225">
        <f>+F89+F136</f>
        <v>0</v>
      </c>
      <c r="G43" s="225">
        <f>+G89+G136</f>
        <v>0</v>
      </c>
      <c r="H43" s="225">
        <f>+H89+H136</f>
        <v>0</v>
      </c>
      <c r="I43" s="225">
        <f>+I89+I136</f>
        <v>0</v>
      </c>
      <c r="J43" s="225">
        <f>+J89+J136</f>
        <v>0</v>
      </c>
      <c r="K43" s="225">
        <f>+K89+K136</f>
        <v>0</v>
      </c>
      <c r="L43" s="225">
        <f>+L89+L136</f>
        <v>0</v>
      </c>
      <c r="M43" s="225">
        <f>+M89+M136</f>
        <v>0</v>
      </c>
      <c r="N43" s="225">
        <f>+N89+N136</f>
        <v>0</v>
      </c>
      <c r="O43" s="93">
        <f t="shared" si="0"/>
        <v>2</v>
      </c>
    </row>
    <row r="44" spans="1:15" s="156" customFormat="1" ht="24" customHeight="1" x14ac:dyDescent="0.25">
      <c r="A44" s="232"/>
      <c r="B44" s="275" t="s">
        <v>50</v>
      </c>
      <c r="C44" s="225">
        <f>+C90+C137</f>
        <v>4</v>
      </c>
      <c r="D44" s="225">
        <f>+D90+D137</f>
        <v>5</v>
      </c>
      <c r="E44" s="225">
        <f>+E90+E137</f>
        <v>39</v>
      </c>
      <c r="F44" s="225">
        <f>+F90+F137</f>
        <v>0</v>
      </c>
      <c r="G44" s="225">
        <f>+G90+G137</f>
        <v>0</v>
      </c>
      <c r="H44" s="225">
        <f>+H90+H137</f>
        <v>0</v>
      </c>
      <c r="I44" s="225">
        <f>+I90+I137</f>
        <v>0</v>
      </c>
      <c r="J44" s="225">
        <f>+J90+J137</f>
        <v>0</v>
      </c>
      <c r="K44" s="225">
        <f>+K90+K137</f>
        <v>200</v>
      </c>
      <c r="L44" s="225">
        <f>+L90+L137</f>
        <v>30</v>
      </c>
      <c r="M44" s="225">
        <f>+M90+M137</f>
        <v>60</v>
      </c>
      <c r="N44" s="225">
        <f>+N90+N137</f>
        <v>15</v>
      </c>
      <c r="O44" s="93">
        <f t="shared" si="0"/>
        <v>353</v>
      </c>
    </row>
    <row r="45" spans="1:15" s="156" customFormat="1" ht="24" customHeight="1" x14ac:dyDescent="0.25">
      <c r="A45" s="232"/>
      <c r="B45" s="275" t="s">
        <v>51</v>
      </c>
      <c r="C45" s="225">
        <f>+C91+C138</f>
        <v>1</v>
      </c>
      <c r="D45" s="225">
        <f>+D91+D138</f>
        <v>1</v>
      </c>
      <c r="E45" s="225">
        <f>+E91+E138</f>
        <v>0</v>
      </c>
      <c r="F45" s="225">
        <f>+F91+F138</f>
        <v>0</v>
      </c>
      <c r="G45" s="225">
        <f>+G91+G138</f>
        <v>0</v>
      </c>
      <c r="H45" s="225">
        <f>+H91+H138</f>
        <v>0</v>
      </c>
      <c r="I45" s="225">
        <f>+I91+I138</f>
        <v>0</v>
      </c>
      <c r="J45" s="225">
        <f>+J91+J138</f>
        <v>0</v>
      </c>
      <c r="K45" s="225">
        <f>+K91+K138</f>
        <v>239</v>
      </c>
      <c r="L45" s="225">
        <f>+L91+L138</f>
        <v>55</v>
      </c>
      <c r="M45" s="225">
        <f>+M91+M138</f>
        <v>17</v>
      </c>
      <c r="N45" s="225">
        <f>+N91+N138</f>
        <v>0</v>
      </c>
      <c r="O45" s="93">
        <f t="shared" si="0"/>
        <v>313</v>
      </c>
    </row>
    <row r="46" spans="1:15" s="156" customFormat="1" ht="42" customHeight="1" x14ac:dyDescent="0.25">
      <c r="A46" s="217">
        <v>27</v>
      </c>
      <c r="B46" s="273" t="s">
        <v>53</v>
      </c>
      <c r="C46" s="225">
        <f>+C92+C139</f>
        <v>0</v>
      </c>
      <c r="D46" s="225">
        <f>+D92+D139</f>
        <v>0</v>
      </c>
      <c r="E46" s="225">
        <f>+E92+E139</f>
        <v>0</v>
      </c>
      <c r="F46" s="225">
        <f>+F92+F139</f>
        <v>0</v>
      </c>
      <c r="G46" s="225">
        <f>+G92+G139</f>
        <v>0</v>
      </c>
      <c r="H46" s="225">
        <f>+H92+H139</f>
        <v>0</v>
      </c>
      <c r="I46" s="225">
        <f>+I92+I139</f>
        <v>0</v>
      </c>
      <c r="J46" s="225">
        <f>+J92+J139</f>
        <v>0</v>
      </c>
      <c r="K46" s="225">
        <f>+K92+K139</f>
        <v>917</v>
      </c>
      <c r="L46" s="225">
        <f>+L92+L139</f>
        <v>481</v>
      </c>
      <c r="M46" s="225">
        <f>+M92+M139</f>
        <v>277</v>
      </c>
      <c r="N46" s="225">
        <f>+N92+N139</f>
        <v>0</v>
      </c>
      <c r="O46" s="93">
        <f t="shared" si="0"/>
        <v>1675</v>
      </c>
    </row>
    <row r="47" spans="1:15" s="156" customFormat="1" ht="63" customHeight="1" x14ac:dyDescent="0.25">
      <c r="A47" s="217">
        <v>28</v>
      </c>
      <c r="B47" s="273" t="s">
        <v>201</v>
      </c>
      <c r="C47" s="92">
        <f>+C93+C140</f>
        <v>2648</v>
      </c>
      <c r="D47" s="92">
        <f>+D93+D140</f>
        <v>2638</v>
      </c>
      <c r="E47" s="92">
        <f>+E93+E140</f>
        <v>2731</v>
      </c>
      <c r="F47" s="92">
        <f>+F93+F140</f>
        <v>2731</v>
      </c>
      <c r="G47" s="92">
        <f>+G93+G140</f>
        <v>2731</v>
      </c>
      <c r="H47" s="92">
        <f>+H93+H140</f>
        <v>2731</v>
      </c>
      <c r="I47" s="92">
        <f>+I93+I140</f>
        <v>2731</v>
      </c>
      <c r="J47" s="92">
        <f>+J93+J140</f>
        <v>2786</v>
      </c>
      <c r="K47" s="92">
        <f>+K93+K140</f>
        <v>2854</v>
      </c>
      <c r="L47" s="92">
        <f>+L93+L140</f>
        <v>2617</v>
      </c>
      <c r="M47" s="92">
        <f>+M93+M140</f>
        <v>2484</v>
      </c>
      <c r="N47" s="92">
        <f>+N93+N140</f>
        <v>2531</v>
      </c>
      <c r="O47" s="93">
        <f>N47</f>
        <v>2531</v>
      </c>
    </row>
    <row r="48" spans="1:15" x14ac:dyDescent="0.25">
      <c r="A48" s="19"/>
      <c r="B48" s="20"/>
      <c r="C48" s="40"/>
      <c r="D48" s="40"/>
      <c r="E48" s="40"/>
      <c r="F48" s="40"/>
      <c r="G48" s="40"/>
      <c r="H48" s="40"/>
      <c r="I48" s="40"/>
      <c r="J48" s="40"/>
      <c r="K48" s="40"/>
      <c r="L48" s="32"/>
      <c r="M48" s="32"/>
      <c r="N48" s="32"/>
      <c r="O48" s="21"/>
    </row>
    <row r="49" spans="1:15" x14ac:dyDescent="0.25">
      <c r="A49" s="19"/>
      <c r="B49" s="20"/>
      <c r="C49" s="40"/>
      <c r="D49" s="40"/>
      <c r="E49" s="40"/>
      <c r="F49" s="40"/>
      <c r="G49" s="40"/>
      <c r="H49" s="40"/>
      <c r="I49" s="40"/>
      <c r="J49" s="40"/>
      <c r="K49" s="40"/>
      <c r="L49" s="32"/>
      <c r="M49" s="32"/>
      <c r="N49" s="32"/>
      <c r="O49" s="21"/>
    </row>
    <row r="50" spans="1:15" ht="16.5" x14ac:dyDescent="0.25">
      <c r="A50" s="231" t="s">
        <v>73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</row>
    <row r="51" spans="1:15" ht="42" customHeight="1" x14ac:dyDescent="0.25">
      <c r="A51" s="55" t="s">
        <v>1</v>
      </c>
      <c r="B51" s="69" t="s">
        <v>2</v>
      </c>
      <c r="C51" s="44" t="s">
        <v>60</v>
      </c>
      <c r="D51" s="44" t="s">
        <v>61</v>
      </c>
      <c r="E51" s="45" t="s">
        <v>62</v>
      </c>
      <c r="F51" s="45" t="s">
        <v>63</v>
      </c>
      <c r="G51" s="45" t="s">
        <v>64</v>
      </c>
      <c r="H51" s="45" t="s">
        <v>65</v>
      </c>
      <c r="I51" s="45" t="s">
        <v>66</v>
      </c>
      <c r="J51" s="45" t="s">
        <v>67</v>
      </c>
      <c r="K51" s="45" t="s">
        <v>68</v>
      </c>
      <c r="L51" s="45" t="s">
        <v>69</v>
      </c>
      <c r="M51" s="45" t="s">
        <v>70</v>
      </c>
      <c r="N51" s="45" t="s">
        <v>71</v>
      </c>
      <c r="O51" s="14" t="s">
        <v>3</v>
      </c>
    </row>
    <row r="52" spans="1:15" s="156" customFormat="1" ht="24" customHeight="1" x14ac:dyDescent="0.25">
      <c r="A52" s="217">
        <v>1</v>
      </c>
      <c r="B52" s="273" t="s">
        <v>4</v>
      </c>
      <c r="C52" s="225">
        <v>48</v>
      </c>
      <c r="D52" s="225">
        <v>49</v>
      </c>
      <c r="E52" s="225">
        <f>44+3</f>
        <v>47</v>
      </c>
      <c r="F52" s="225">
        <v>0</v>
      </c>
      <c r="G52" s="225">
        <v>0</v>
      </c>
      <c r="H52" s="225">
        <v>0</v>
      </c>
      <c r="I52" s="225">
        <v>0</v>
      </c>
      <c r="J52" s="225">
        <v>53</v>
      </c>
      <c r="K52" s="225">
        <v>78</v>
      </c>
      <c r="L52" s="201">
        <v>69</v>
      </c>
      <c r="M52" s="201">
        <v>70</v>
      </c>
      <c r="N52" s="201">
        <v>49</v>
      </c>
      <c r="O52" s="93">
        <f>SUM(C52:N52)</f>
        <v>463</v>
      </c>
    </row>
    <row r="53" spans="1:15" s="156" customFormat="1" ht="24" customHeight="1" x14ac:dyDescent="0.25">
      <c r="A53" s="217">
        <v>2</v>
      </c>
      <c r="B53" s="273" t="s">
        <v>5</v>
      </c>
      <c r="C53" s="225">
        <v>46</v>
      </c>
      <c r="D53" s="225">
        <v>48</v>
      </c>
      <c r="E53" s="225">
        <v>41</v>
      </c>
      <c r="F53" s="225">
        <v>0</v>
      </c>
      <c r="G53" s="225">
        <v>0</v>
      </c>
      <c r="H53" s="225">
        <v>0</v>
      </c>
      <c r="I53" s="225">
        <v>0</v>
      </c>
      <c r="J53" s="225">
        <v>49</v>
      </c>
      <c r="K53" s="225">
        <v>58</v>
      </c>
      <c r="L53" s="201">
        <v>61</v>
      </c>
      <c r="M53" s="201">
        <v>66</v>
      </c>
      <c r="N53" s="201">
        <v>47</v>
      </c>
      <c r="O53" s="93">
        <f t="shared" ref="O53:O93" si="1">SUM(C53:N53)</f>
        <v>416</v>
      </c>
    </row>
    <row r="54" spans="1:15" s="156" customFormat="1" ht="35.25" customHeight="1" x14ac:dyDescent="0.25">
      <c r="A54" s="217">
        <v>3</v>
      </c>
      <c r="B54" s="273" t="s">
        <v>7</v>
      </c>
      <c r="C54" s="225">
        <v>0</v>
      </c>
      <c r="D54" s="225">
        <v>0</v>
      </c>
      <c r="E54" s="225">
        <v>0</v>
      </c>
      <c r="F54" s="225">
        <v>0</v>
      </c>
      <c r="G54" s="225">
        <v>0</v>
      </c>
      <c r="H54" s="225">
        <v>0</v>
      </c>
      <c r="I54" s="225">
        <v>0</v>
      </c>
      <c r="J54" s="225">
        <v>0</v>
      </c>
      <c r="K54" s="225">
        <v>1</v>
      </c>
      <c r="L54" s="201">
        <v>0</v>
      </c>
      <c r="M54" s="201">
        <v>0</v>
      </c>
      <c r="N54" s="201">
        <v>0</v>
      </c>
      <c r="O54" s="93">
        <f t="shared" si="1"/>
        <v>1</v>
      </c>
    </row>
    <row r="55" spans="1:15" s="156" customFormat="1" ht="27" customHeight="1" x14ac:dyDescent="0.25">
      <c r="A55" s="217">
        <v>4</v>
      </c>
      <c r="B55" s="273" t="s">
        <v>8</v>
      </c>
      <c r="C55" s="225">
        <v>3</v>
      </c>
      <c r="D55" s="225">
        <v>5</v>
      </c>
      <c r="E55" s="225">
        <v>3</v>
      </c>
      <c r="F55" s="225">
        <v>0</v>
      </c>
      <c r="G55" s="225">
        <v>0</v>
      </c>
      <c r="H55" s="225">
        <v>0</v>
      </c>
      <c r="I55" s="225">
        <v>0</v>
      </c>
      <c r="J55" s="225">
        <v>0</v>
      </c>
      <c r="K55" s="225">
        <v>5</v>
      </c>
      <c r="L55" s="201">
        <v>4</v>
      </c>
      <c r="M55" s="201">
        <v>3</v>
      </c>
      <c r="N55" s="201">
        <v>3</v>
      </c>
      <c r="O55" s="93">
        <f t="shared" si="1"/>
        <v>26</v>
      </c>
    </row>
    <row r="56" spans="1:15" s="156" customFormat="1" ht="27" customHeight="1" x14ac:dyDescent="0.25">
      <c r="A56" s="217">
        <v>5</v>
      </c>
      <c r="B56" s="273" t="s">
        <v>9</v>
      </c>
      <c r="C56" s="225">
        <v>6</v>
      </c>
      <c r="D56" s="225">
        <v>5</v>
      </c>
      <c r="E56" s="225">
        <v>6</v>
      </c>
      <c r="F56" s="225">
        <v>0</v>
      </c>
      <c r="G56" s="225">
        <v>0</v>
      </c>
      <c r="H56" s="225">
        <v>0</v>
      </c>
      <c r="I56" s="225">
        <v>0</v>
      </c>
      <c r="J56" s="225">
        <v>0</v>
      </c>
      <c r="K56" s="225">
        <v>6</v>
      </c>
      <c r="L56" s="201">
        <v>4</v>
      </c>
      <c r="M56" s="201">
        <v>7</v>
      </c>
      <c r="N56" s="201">
        <v>2</v>
      </c>
      <c r="O56" s="93">
        <f t="shared" si="1"/>
        <v>36</v>
      </c>
    </row>
    <row r="57" spans="1:15" s="156" customFormat="1" ht="27" customHeight="1" x14ac:dyDescent="0.25">
      <c r="A57" s="217">
        <v>6</v>
      </c>
      <c r="B57" s="273" t="s">
        <v>10</v>
      </c>
      <c r="C57" s="225">
        <v>4</v>
      </c>
      <c r="D57" s="225">
        <v>2</v>
      </c>
      <c r="E57" s="225">
        <v>4</v>
      </c>
      <c r="F57" s="225">
        <v>0</v>
      </c>
      <c r="G57" s="225">
        <v>0</v>
      </c>
      <c r="H57" s="225">
        <v>0</v>
      </c>
      <c r="I57" s="225">
        <v>0</v>
      </c>
      <c r="J57" s="225">
        <v>0</v>
      </c>
      <c r="K57" s="225">
        <v>6</v>
      </c>
      <c r="L57" s="201">
        <v>6</v>
      </c>
      <c r="M57" s="201">
        <v>4</v>
      </c>
      <c r="N57" s="201">
        <v>3</v>
      </c>
      <c r="O57" s="93">
        <f t="shared" si="1"/>
        <v>29</v>
      </c>
    </row>
    <row r="58" spans="1:15" s="156" customFormat="1" ht="27" customHeight="1" x14ac:dyDescent="0.25">
      <c r="A58" s="217">
        <v>7</v>
      </c>
      <c r="B58" s="273" t="s">
        <v>11</v>
      </c>
      <c r="C58" s="225">
        <v>6</v>
      </c>
      <c r="D58" s="225">
        <v>0</v>
      </c>
      <c r="E58" s="225">
        <v>0</v>
      </c>
      <c r="F58" s="225">
        <v>0</v>
      </c>
      <c r="G58" s="225">
        <v>0</v>
      </c>
      <c r="H58" s="225">
        <v>0</v>
      </c>
      <c r="I58" s="225">
        <v>0</v>
      </c>
      <c r="J58" s="225">
        <v>0</v>
      </c>
      <c r="K58" s="225">
        <v>3</v>
      </c>
      <c r="L58" s="201">
        <v>4</v>
      </c>
      <c r="M58" s="201">
        <v>6</v>
      </c>
      <c r="N58" s="201">
        <v>2</v>
      </c>
      <c r="O58" s="93">
        <f t="shared" si="1"/>
        <v>21</v>
      </c>
    </row>
    <row r="59" spans="1:15" s="156" customFormat="1" ht="27" customHeight="1" x14ac:dyDescent="0.25">
      <c r="A59" s="217">
        <v>8</v>
      </c>
      <c r="B59" s="273" t="s">
        <v>12</v>
      </c>
      <c r="C59" s="225">
        <v>177</v>
      </c>
      <c r="D59" s="225">
        <v>222</v>
      </c>
      <c r="E59" s="225">
        <v>133</v>
      </c>
      <c r="F59" s="225">
        <v>0</v>
      </c>
      <c r="G59" s="225">
        <v>0</v>
      </c>
      <c r="H59" s="225">
        <v>0</v>
      </c>
      <c r="I59" s="225">
        <v>0</v>
      </c>
      <c r="J59" s="225">
        <v>0</v>
      </c>
      <c r="K59" s="225">
        <v>157</v>
      </c>
      <c r="L59" s="201">
        <v>231</v>
      </c>
      <c r="M59" s="201">
        <v>174</v>
      </c>
      <c r="N59" s="201">
        <v>98</v>
      </c>
      <c r="O59" s="93">
        <f t="shared" si="1"/>
        <v>1192</v>
      </c>
    </row>
    <row r="60" spans="1:15" s="156" customFormat="1" ht="27" customHeight="1" x14ac:dyDescent="0.25">
      <c r="A60" s="217">
        <v>9</v>
      </c>
      <c r="B60" s="273" t="s">
        <v>13</v>
      </c>
      <c r="C60" s="225">
        <v>880</v>
      </c>
      <c r="D60" s="225">
        <v>803</v>
      </c>
      <c r="E60" s="225">
        <f>545+6</f>
        <v>551</v>
      </c>
      <c r="F60" s="225">
        <v>0</v>
      </c>
      <c r="G60" s="225">
        <v>0</v>
      </c>
      <c r="H60" s="225">
        <v>0</v>
      </c>
      <c r="I60" s="225">
        <v>0</v>
      </c>
      <c r="J60" s="225">
        <v>0</v>
      </c>
      <c r="K60" s="225">
        <v>820</v>
      </c>
      <c r="L60" s="201">
        <v>952</v>
      </c>
      <c r="M60" s="201">
        <v>820</v>
      </c>
      <c r="N60" s="201">
        <v>467</v>
      </c>
      <c r="O60" s="93">
        <f t="shared" si="1"/>
        <v>5293</v>
      </c>
    </row>
    <row r="61" spans="1:15" s="156" customFormat="1" ht="53.25" customHeight="1" x14ac:dyDescent="0.25">
      <c r="A61" s="217">
        <v>10</v>
      </c>
      <c r="B61" s="273" t="s">
        <v>14</v>
      </c>
      <c r="C61" s="225">
        <v>680</v>
      </c>
      <c r="D61" s="225">
        <v>747</v>
      </c>
      <c r="E61" s="225">
        <v>454</v>
      </c>
      <c r="F61" s="225">
        <v>0</v>
      </c>
      <c r="G61" s="225">
        <v>0</v>
      </c>
      <c r="H61" s="225">
        <v>0</v>
      </c>
      <c r="I61" s="225">
        <v>0</v>
      </c>
      <c r="J61" s="225">
        <v>449</v>
      </c>
      <c r="K61" s="225">
        <v>659</v>
      </c>
      <c r="L61" s="201">
        <v>772</v>
      </c>
      <c r="M61" s="201">
        <v>679</v>
      </c>
      <c r="N61" s="201">
        <v>408</v>
      </c>
      <c r="O61" s="93">
        <f t="shared" si="1"/>
        <v>4848</v>
      </c>
    </row>
    <row r="62" spans="1:15" s="156" customFormat="1" ht="28.5" customHeight="1" x14ac:dyDescent="0.25">
      <c r="A62" s="217">
        <v>11</v>
      </c>
      <c r="B62" s="273" t="s">
        <v>15</v>
      </c>
      <c r="C62" s="92">
        <v>207</v>
      </c>
      <c r="D62" s="92">
        <v>742</v>
      </c>
      <c r="E62" s="92">
        <v>292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81</v>
      </c>
      <c r="L62" s="202">
        <v>114</v>
      </c>
      <c r="M62" s="202">
        <v>168</v>
      </c>
      <c r="N62" s="202">
        <v>70</v>
      </c>
      <c r="O62" s="93">
        <f t="shared" si="1"/>
        <v>1674</v>
      </c>
    </row>
    <row r="63" spans="1:15" s="156" customFormat="1" ht="55.5" customHeight="1" x14ac:dyDescent="0.25">
      <c r="A63" s="217">
        <v>13</v>
      </c>
      <c r="B63" s="273" t="s">
        <v>21</v>
      </c>
      <c r="C63" s="225">
        <v>832</v>
      </c>
      <c r="D63" s="225">
        <v>794</v>
      </c>
      <c r="E63" s="225">
        <v>519</v>
      </c>
      <c r="F63" s="225">
        <v>0</v>
      </c>
      <c r="G63" s="225">
        <v>0</v>
      </c>
      <c r="H63" s="225">
        <v>0</v>
      </c>
      <c r="I63" s="225">
        <v>0</v>
      </c>
      <c r="J63" s="225">
        <v>355</v>
      </c>
      <c r="K63" s="225">
        <v>720</v>
      </c>
      <c r="L63" s="201">
        <v>878</v>
      </c>
      <c r="M63" s="201">
        <v>729</v>
      </c>
      <c r="N63" s="201">
        <v>450</v>
      </c>
      <c r="O63" s="93">
        <f t="shared" si="1"/>
        <v>5277</v>
      </c>
    </row>
    <row r="64" spans="1:15" s="156" customFormat="1" ht="53.25" customHeight="1" x14ac:dyDescent="0.25">
      <c r="A64" s="217">
        <v>14</v>
      </c>
      <c r="B64" s="273" t="s">
        <v>22</v>
      </c>
      <c r="C64" s="225">
        <v>68</v>
      </c>
      <c r="D64" s="225">
        <v>80</v>
      </c>
      <c r="E64" s="225">
        <v>74</v>
      </c>
      <c r="F64" s="225">
        <v>0</v>
      </c>
      <c r="G64" s="225">
        <v>0</v>
      </c>
      <c r="H64" s="225">
        <v>0</v>
      </c>
      <c r="I64" s="225">
        <v>0</v>
      </c>
      <c r="J64" s="225">
        <v>0</v>
      </c>
      <c r="K64" s="225">
        <v>27</v>
      </c>
      <c r="L64" s="201">
        <v>112</v>
      </c>
      <c r="M64" s="201">
        <v>158</v>
      </c>
      <c r="N64" s="201">
        <v>65</v>
      </c>
      <c r="O64" s="93">
        <f t="shared" si="1"/>
        <v>584</v>
      </c>
    </row>
    <row r="65" spans="1:15" s="156" customFormat="1" ht="29.25" customHeight="1" x14ac:dyDescent="0.25">
      <c r="A65" s="232">
        <v>15</v>
      </c>
      <c r="B65" s="273" t="s">
        <v>23</v>
      </c>
      <c r="C65" s="92">
        <f>+C66+C67</f>
        <v>38</v>
      </c>
      <c r="D65" s="92">
        <f t="shared" ref="D65:K65" si="2">+D66+D67</f>
        <v>62</v>
      </c>
      <c r="E65" s="92">
        <f t="shared" si="2"/>
        <v>34</v>
      </c>
      <c r="F65" s="92">
        <f t="shared" si="2"/>
        <v>0</v>
      </c>
      <c r="G65" s="92">
        <f t="shared" si="2"/>
        <v>0</v>
      </c>
      <c r="H65" s="92">
        <f t="shared" si="2"/>
        <v>0</v>
      </c>
      <c r="I65" s="92">
        <f t="shared" si="2"/>
        <v>0</v>
      </c>
      <c r="J65" s="92">
        <f t="shared" si="2"/>
        <v>0</v>
      </c>
      <c r="K65" s="92">
        <f t="shared" si="2"/>
        <v>84</v>
      </c>
      <c r="L65" s="202">
        <v>33</v>
      </c>
      <c r="M65" s="202">
        <v>33</v>
      </c>
      <c r="N65" s="202">
        <v>23</v>
      </c>
      <c r="O65" s="93">
        <f t="shared" si="1"/>
        <v>307</v>
      </c>
    </row>
    <row r="66" spans="1:15" s="156" customFormat="1" ht="26.25" customHeight="1" x14ac:dyDescent="0.25">
      <c r="A66" s="232"/>
      <c r="B66" s="275" t="s">
        <v>24</v>
      </c>
      <c r="C66" s="225">
        <v>4</v>
      </c>
      <c r="D66" s="225">
        <v>20</v>
      </c>
      <c r="E66" s="225">
        <v>12</v>
      </c>
      <c r="F66" s="225">
        <v>0</v>
      </c>
      <c r="G66" s="225">
        <v>0</v>
      </c>
      <c r="H66" s="225">
        <v>0</v>
      </c>
      <c r="I66" s="225">
        <v>0</v>
      </c>
      <c r="J66" s="225">
        <v>0</v>
      </c>
      <c r="K66" s="225">
        <v>19</v>
      </c>
      <c r="L66" s="201">
        <v>14</v>
      </c>
      <c r="M66" s="201">
        <v>7</v>
      </c>
      <c r="N66" s="201">
        <v>2</v>
      </c>
      <c r="O66" s="93">
        <f t="shared" si="1"/>
        <v>78</v>
      </c>
    </row>
    <row r="67" spans="1:15" s="156" customFormat="1" ht="26.25" customHeight="1" x14ac:dyDescent="0.25">
      <c r="A67" s="232"/>
      <c r="B67" s="275" t="s">
        <v>25</v>
      </c>
      <c r="C67" s="225">
        <v>34</v>
      </c>
      <c r="D67" s="225">
        <v>42</v>
      </c>
      <c r="E67" s="225">
        <v>22</v>
      </c>
      <c r="F67" s="225">
        <v>0</v>
      </c>
      <c r="G67" s="225">
        <v>0</v>
      </c>
      <c r="H67" s="225">
        <v>0</v>
      </c>
      <c r="I67" s="225">
        <v>0</v>
      </c>
      <c r="J67" s="225">
        <v>0</v>
      </c>
      <c r="K67" s="225">
        <v>65</v>
      </c>
      <c r="L67" s="201">
        <v>19</v>
      </c>
      <c r="M67" s="201">
        <v>26</v>
      </c>
      <c r="N67" s="201">
        <v>21</v>
      </c>
      <c r="O67" s="93">
        <f t="shared" si="1"/>
        <v>229</v>
      </c>
    </row>
    <row r="68" spans="1:15" s="156" customFormat="1" ht="33.75" customHeight="1" x14ac:dyDescent="0.25">
      <c r="A68" s="217">
        <v>16</v>
      </c>
      <c r="B68" s="273" t="s">
        <v>28</v>
      </c>
      <c r="C68" s="225">
        <v>6</v>
      </c>
      <c r="D68" s="225">
        <v>7</v>
      </c>
      <c r="E68" s="225">
        <v>3</v>
      </c>
      <c r="F68" s="225">
        <v>0</v>
      </c>
      <c r="G68" s="225">
        <v>0</v>
      </c>
      <c r="H68" s="225">
        <v>0</v>
      </c>
      <c r="I68" s="225">
        <v>0</v>
      </c>
      <c r="J68" s="225">
        <v>0</v>
      </c>
      <c r="K68" s="225">
        <v>8</v>
      </c>
      <c r="L68" s="201">
        <v>10</v>
      </c>
      <c r="M68" s="201">
        <v>8</v>
      </c>
      <c r="N68" s="201">
        <v>3</v>
      </c>
      <c r="O68" s="93">
        <f t="shared" si="1"/>
        <v>45</v>
      </c>
    </row>
    <row r="69" spans="1:15" s="156" customFormat="1" ht="31.5" customHeight="1" x14ac:dyDescent="0.25">
      <c r="A69" s="217">
        <v>17</v>
      </c>
      <c r="B69" s="273" t="s">
        <v>29</v>
      </c>
      <c r="C69" s="225">
        <v>11</v>
      </c>
      <c r="D69" s="225">
        <v>6</v>
      </c>
      <c r="E69" s="225">
        <v>4</v>
      </c>
      <c r="F69" s="225">
        <v>0</v>
      </c>
      <c r="G69" s="225">
        <v>0</v>
      </c>
      <c r="H69" s="225">
        <v>0</v>
      </c>
      <c r="I69" s="225">
        <v>0</v>
      </c>
      <c r="J69" s="225">
        <v>0</v>
      </c>
      <c r="K69" s="225">
        <v>11</v>
      </c>
      <c r="L69" s="201">
        <v>6</v>
      </c>
      <c r="M69" s="201">
        <v>6</v>
      </c>
      <c r="N69" s="201">
        <v>10</v>
      </c>
      <c r="O69" s="93">
        <f t="shared" si="1"/>
        <v>54</v>
      </c>
    </row>
    <row r="70" spans="1:15" s="156" customFormat="1" ht="41.25" customHeight="1" x14ac:dyDescent="0.25">
      <c r="A70" s="217">
        <v>18</v>
      </c>
      <c r="B70" s="273" t="s">
        <v>30</v>
      </c>
      <c r="C70" s="225">
        <v>3</v>
      </c>
      <c r="D70" s="225">
        <v>3</v>
      </c>
      <c r="E70" s="225">
        <v>5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14</v>
      </c>
      <c r="L70" s="201">
        <v>7</v>
      </c>
      <c r="M70" s="201">
        <v>4</v>
      </c>
      <c r="N70" s="201">
        <v>3</v>
      </c>
      <c r="O70" s="93">
        <f t="shared" si="1"/>
        <v>39</v>
      </c>
    </row>
    <row r="71" spans="1:15" s="156" customFormat="1" ht="35.25" customHeight="1" x14ac:dyDescent="0.25">
      <c r="A71" s="217">
        <v>19</v>
      </c>
      <c r="B71" s="273" t="s">
        <v>31</v>
      </c>
      <c r="C71" s="225">
        <v>1</v>
      </c>
      <c r="D71" s="225">
        <v>4</v>
      </c>
      <c r="E71" s="225">
        <v>5</v>
      </c>
      <c r="F71" s="225">
        <v>0</v>
      </c>
      <c r="G71" s="225">
        <v>0</v>
      </c>
      <c r="H71" s="225">
        <v>0</v>
      </c>
      <c r="I71" s="225">
        <v>0</v>
      </c>
      <c r="J71" s="225">
        <v>0</v>
      </c>
      <c r="K71" s="225">
        <v>8</v>
      </c>
      <c r="L71" s="201">
        <v>12</v>
      </c>
      <c r="M71" s="201">
        <v>11</v>
      </c>
      <c r="N71" s="201">
        <v>3</v>
      </c>
      <c r="O71" s="93">
        <f t="shared" si="1"/>
        <v>44</v>
      </c>
    </row>
    <row r="72" spans="1:15" s="156" customFormat="1" ht="37.5" customHeight="1" x14ac:dyDescent="0.25">
      <c r="A72" s="232">
        <v>20</v>
      </c>
      <c r="B72" s="273" t="s">
        <v>32</v>
      </c>
      <c r="C72" s="92">
        <f>+C73+C74+C75</f>
        <v>3</v>
      </c>
      <c r="D72" s="92">
        <f t="shared" ref="D72:K72" si="3">+D73+D74+D75</f>
        <v>5</v>
      </c>
      <c r="E72" s="92">
        <f t="shared" si="3"/>
        <v>1</v>
      </c>
      <c r="F72" s="92">
        <f t="shared" si="3"/>
        <v>0</v>
      </c>
      <c r="G72" s="92">
        <f t="shared" si="3"/>
        <v>0</v>
      </c>
      <c r="H72" s="92">
        <f t="shared" si="3"/>
        <v>0</v>
      </c>
      <c r="I72" s="92">
        <f t="shared" si="3"/>
        <v>0</v>
      </c>
      <c r="J72" s="92">
        <f t="shared" si="3"/>
        <v>0</v>
      </c>
      <c r="K72" s="92">
        <f t="shared" si="3"/>
        <v>6</v>
      </c>
      <c r="L72" s="202">
        <v>14</v>
      </c>
      <c r="M72" s="202">
        <v>6</v>
      </c>
      <c r="N72" s="202">
        <v>7</v>
      </c>
      <c r="O72" s="93">
        <f t="shared" si="1"/>
        <v>42</v>
      </c>
    </row>
    <row r="73" spans="1:15" s="156" customFormat="1" ht="22.5" customHeight="1" x14ac:dyDescent="0.25">
      <c r="A73" s="232"/>
      <c r="B73" s="275" t="s">
        <v>33</v>
      </c>
      <c r="C73" s="225">
        <v>2</v>
      </c>
      <c r="D73" s="225">
        <v>4</v>
      </c>
      <c r="E73" s="225">
        <v>1</v>
      </c>
      <c r="F73" s="225">
        <v>0</v>
      </c>
      <c r="G73" s="225">
        <v>0</v>
      </c>
      <c r="H73" s="225">
        <v>0</v>
      </c>
      <c r="I73" s="225">
        <v>0</v>
      </c>
      <c r="J73" s="225">
        <v>0</v>
      </c>
      <c r="K73" s="225">
        <v>3</v>
      </c>
      <c r="L73" s="201">
        <v>12</v>
      </c>
      <c r="M73" s="201">
        <v>6</v>
      </c>
      <c r="N73" s="201">
        <v>6</v>
      </c>
      <c r="O73" s="93">
        <f t="shared" si="1"/>
        <v>34</v>
      </c>
    </row>
    <row r="74" spans="1:15" s="156" customFormat="1" ht="22.5" customHeight="1" x14ac:dyDescent="0.25">
      <c r="A74" s="232"/>
      <c r="B74" s="275" t="s">
        <v>34</v>
      </c>
      <c r="C74" s="225">
        <v>1</v>
      </c>
      <c r="D74" s="225">
        <v>1</v>
      </c>
      <c r="E74" s="225">
        <v>0</v>
      </c>
      <c r="F74" s="225">
        <v>0</v>
      </c>
      <c r="G74" s="225">
        <v>0</v>
      </c>
      <c r="H74" s="225">
        <v>0</v>
      </c>
      <c r="I74" s="225">
        <v>0</v>
      </c>
      <c r="J74" s="225">
        <v>0</v>
      </c>
      <c r="K74" s="225">
        <v>1</v>
      </c>
      <c r="L74" s="201">
        <v>1</v>
      </c>
      <c r="M74" s="201">
        <v>0</v>
      </c>
      <c r="N74" s="201">
        <v>1</v>
      </c>
      <c r="O74" s="93">
        <f t="shared" si="1"/>
        <v>5</v>
      </c>
    </row>
    <row r="75" spans="1:15" s="156" customFormat="1" ht="22.5" customHeight="1" x14ac:dyDescent="0.25">
      <c r="A75" s="232"/>
      <c r="B75" s="275" t="s">
        <v>35</v>
      </c>
      <c r="C75" s="225">
        <v>0</v>
      </c>
      <c r="D75" s="225">
        <v>0</v>
      </c>
      <c r="E75" s="225">
        <v>0</v>
      </c>
      <c r="F75" s="225">
        <v>0</v>
      </c>
      <c r="G75" s="225">
        <v>0</v>
      </c>
      <c r="H75" s="225">
        <v>0</v>
      </c>
      <c r="I75" s="225">
        <v>0</v>
      </c>
      <c r="J75" s="225">
        <v>0</v>
      </c>
      <c r="K75" s="225">
        <v>2</v>
      </c>
      <c r="L75" s="201">
        <v>1</v>
      </c>
      <c r="M75" s="201">
        <v>0</v>
      </c>
      <c r="N75" s="201">
        <v>0</v>
      </c>
      <c r="O75" s="93">
        <f t="shared" si="1"/>
        <v>3</v>
      </c>
    </row>
    <row r="76" spans="1:15" s="156" customFormat="1" ht="26.25" customHeight="1" x14ac:dyDescent="0.25">
      <c r="A76" s="217">
        <v>21</v>
      </c>
      <c r="B76" s="273" t="s">
        <v>36</v>
      </c>
      <c r="C76" s="225">
        <v>2</v>
      </c>
      <c r="D76" s="225">
        <v>3</v>
      </c>
      <c r="E76" s="225">
        <v>0</v>
      </c>
      <c r="F76" s="225">
        <v>0</v>
      </c>
      <c r="G76" s="225">
        <v>0</v>
      </c>
      <c r="H76" s="225">
        <v>0</v>
      </c>
      <c r="I76" s="225">
        <v>0</v>
      </c>
      <c r="J76" s="225">
        <v>0</v>
      </c>
      <c r="K76" s="225">
        <v>8</v>
      </c>
      <c r="L76" s="201">
        <v>6</v>
      </c>
      <c r="M76" s="201">
        <v>4</v>
      </c>
      <c r="N76" s="201">
        <v>2</v>
      </c>
      <c r="O76" s="93">
        <f t="shared" si="1"/>
        <v>25</v>
      </c>
    </row>
    <row r="77" spans="1:15" s="156" customFormat="1" ht="26.25" customHeight="1" x14ac:dyDescent="0.25">
      <c r="A77" s="232">
        <v>22</v>
      </c>
      <c r="B77" s="273" t="s">
        <v>37</v>
      </c>
      <c r="C77" s="92">
        <f>+C78+C79</f>
        <v>1</v>
      </c>
      <c r="D77" s="92">
        <f t="shared" ref="D77:K77" si="4">+D78+D79</f>
        <v>1</v>
      </c>
      <c r="E77" s="92">
        <f t="shared" si="4"/>
        <v>1</v>
      </c>
      <c r="F77" s="92">
        <f t="shared" si="4"/>
        <v>0</v>
      </c>
      <c r="G77" s="92">
        <f t="shared" si="4"/>
        <v>0</v>
      </c>
      <c r="H77" s="92">
        <f t="shared" si="4"/>
        <v>0</v>
      </c>
      <c r="I77" s="92">
        <f t="shared" si="4"/>
        <v>0</v>
      </c>
      <c r="J77" s="92">
        <f t="shared" si="4"/>
        <v>0</v>
      </c>
      <c r="K77" s="92">
        <f t="shared" si="4"/>
        <v>2</v>
      </c>
      <c r="L77" s="202">
        <v>0</v>
      </c>
      <c r="M77" s="202">
        <v>1</v>
      </c>
      <c r="N77" s="202">
        <v>1</v>
      </c>
      <c r="O77" s="93">
        <f t="shared" si="1"/>
        <v>7</v>
      </c>
    </row>
    <row r="78" spans="1:15" s="156" customFormat="1" ht="26.25" customHeight="1" x14ac:dyDescent="0.25">
      <c r="A78" s="232"/>
      <c r="B78" s="275" t="s">
        <v>38</v>
      </c>
      <c r="C78" s="225">
        <v>0</v>
      </c>
      <c r="D78" s="225">
        <v>0</v>
      </c>
      <c r="E78" s="225">
        <v>0</v>
      </c>
      <c r="F78" s="225">
        <v>0</v>
      </c>
      <c r="G78" s="225">
        <v>0</v>
      </c>
      <c r="H78" s="225">
        <v>0</v>
      </c>
      <c r="I78" s="225">
        <v>0</v>
      </c>
      <c r="J78" s="225">
        <v>0</v>
      </c>
      <c r="K78" s="225">
        <v>0</v>
      </c>
      <c r="L78" s="201">
        <v>0</v>
      </c>
      <c r="M78" s="201">
        <v>1</v>
      </c>
      <c r="N78" s="201">
        <v>0</v>
      </c>
      <c r="O78" s="93">
        <f t="shared" si="1"/>
        <v>1</v>
      </c>
    </row>
    <row r="79" spans="1:15" s="156" customFormat="1" ht="26.25" customHeight="1" x14ac:dyDescent="0.25">
      <c r="A79" s="232"/>
      <c r="B79" s="275" t="s">
        <v>39</v>
      </c>
      <c r="C79" s="225">
        <v>1</v>
      </c>
      <c r="D79" s="225">
        <v>1</v>
      </c>
      <c r="E79" s="225">
        <v>1</v>
      </c>
      <c r="F79" s="225">
        <v>0</v>
      </c>
      <c r="G79" s="225">
        <v>0</v>
      </c>
      <c r="H79" s="225">
        <v>0</v>
      </c>
      <c r="I79" s="225">
        <v>0</v>
      </c>
      <c r="J79" s="225">
        <v>0</v>
      </c>
      <c r="K79" s="225">
        <v>2</v>
      </c>
      <c r="L79" s="201">
        <v>0</v>
      </c>
      <c r="M79" s="201">
        <v>0</v>
      </c>
      <c r="N79" s="201">
        <v>1</v>
      </c>
      <c r="O79" s="93">
        <f t="shared" si="1"/>
        <v>6</v>
      </c>
    </row>
    <row r="80" spans="1:15" s="156" customFormat="1" ht="26.25" customHeight="1" x14ac:dyDescent="0.25">
      <c r="A80" s="217">
        <v>23</v>
      </c>
      <c r="B80" s="273" t="s">
        <v>40</v>
      </c>
      <c r="C80" s="225">
        <v>0</v>
      </c>
      <c r="D80" s="225">
        <v>0</v>
      </c>
      <c r="E80" s="225">
        <v>0</v>
      </c>
      <c r="F80" s="225">
        <v>0</v>
      </c>
      <c r="G80" s="225">
        <v>0</v>
      </c>
      <c r="H80" s="225">
        <v>0</v>
      </c>
      <c r="I80" s="225">
        <v>0</v>
      </c>
      <c r="J80" s="225">
        <v>0</v>
      </c>
      <c r="K80" s="225">
        <v>2</v>
      </c>
      <c r="L80" s="201">
        <v>0</v>
      </c>
      <c r="M80" s="201">
        <v>1</v>
      </c>
      <c r="N80" s="201">
        <v>1</v>
      </c>
      <c r="O80" s="93">
        <f t="shared" si="1"/>
        <v>4</v>
      </c>
    </row>
    <row r="81" spans="1:15" s="156" customFormat="1" ht="26.25" customHeight="1" x14ac:dyDescent="0.25">
      <c r="A81" s="217">
        <v>24</v>
      </c>
      <c r="B81" s="273" t="s">
        <v>41</v>
      </c>
      <c r="C81" s="225">
        <v>11</v>
      </c>
      <c r="D81" s="225">
        <v>3</v>
      </c>
      <c r="E81" s="225">
        <v>1</v>
      </c>
      <c r="F81" s="225">
        <v>0</v>
      </c>
      <c r="G81" s="225">
        <v>0</v>
      </c>
      <c r="H81" s="225">
        <v>0</v>
      </c>
      <c r="I81" s="225">
        <v>0</v>
      </c>
      <c r="J81" s="225">
        <v>0</v>
      </c>
      <c r="K81" s="225">
        <v>7</v>
      </c>
      <c r="L81" s="201">
        <v>0</v>
      </c>
      <c r="M81" s="201">
        <v>1</v>
      </c>
      <c r="N81" s="201">
        <v>1</v>
      </c>
      <c r="O81" s="93">
        <f t="shared" si="1"/>
        <v>24</v>
      </c>
    </row>
    <row r="82" spans="1:15" s="156" customFormat="1" ht="38.25" customHeight="1" x14ac:dyDescent="0.25">
      <c r="A82" s="217">
        <v>25</v>
      </c>
      <c r="B82" s="273" t="s">
        <v>42</v>
      </c>
      <c r="C82" s="225">
        <v>15</v>
      </c>
      <c r="D82" s="225">
        <v>28</v>
      </c>
      <c r="E82" s="225">
        <v>23</v>
      </c>
      <c r="F82" s="225">
        <v>0</v>
      </c>
      <c r="G82" s="225">
        <v>0</v>
      </c>
      <c r="H82" s="225">
        <v>0</v>
      </c>
      <c r="I82" s="225">
        <v>0</v>
      </c>
      <c r="J82" s="225">
        <v>0</v>
      </c>
      <c r="K82" s="225">
        <v>20</v>
      </c>
      <c r="L82" s="201">
        <v>33</v>
      </c>
      <c r="M82" s="201">
        <v>25</v>
      </c>
      <c r="N82" s="201">
        <v>9</v>
      </c>
      <c r="O82" s="93">
        <f t="shared" si="1"/>
        <v>153</v>
      </c>
    </row>
    <row r="83" spans="1:15" s="156" customFormat="1" ht="54" customHeight="1" x14ac:dyDescent="0.25">
      <c r="A83" s="232">
        <v>26</v>
      </c>
      <c r="B83" s="273" t="s">
        <v>101</v>
      </c>
      <c r="C83" s="92">
        <f>+C84+C85+C86+C87+C88+C89+C90+C91</f>
        <v>9</v>
      </c>
      <c r="D83" s="92">
        <f t="shared" ref="D83:N83" si="5">+D84+D85+D86+D87+D88+D89+D90+D91</f>
        <v>8</v>
      </c>
      <c r="E83" s="92">
        <f t="shared" si="5"/>
        <v>41</v>
      </c>
      <c r="F83" s="92">
        <f t="shared" si="5"/>
        <v>0</v>
      </c>
      <c r="G83" s="92">
        <f t="shared" si="5"/>
        <v>0</v>
      </c>
      <c r="H83" s="92">
        <f t="shared" si="5"/>
        <v>0</v>
      </c>
      <c r="I83" s="92">
        <f t="shared" si="5"/>
        <v>0</v>
      </c>
      <c r="J83" s="92">
        <f t="shared" si="5"/>
        <v>0</v>
      </c>
      <c r="K83" s="92">
        <f t="shared" si="5"/>
        <v>411</v>
      </c>
      <c r="L83" s="92">
        <f t="shared" si="5"/>
        <v>89</v>
      </c>
      <c r="M83" s="92">
        <f t="shared" si="5"/>
        <v>84</v>
      </c>
      <c r="N83" s="92">
        <f t="shared" si="5"/>
        <v>19</v>
      </c>
      <c r="O83" s="93">
        <f t="shared" si="1"/>
        <v>661</v>
      </c>
    </row>
    <row r="84" spans="1:15" s="156" customFormat="1" ht="24" customHeight="1" x14ac:dyDescent="0.25">
      <c r="A84" s="232"/>
      <c r="B84" s="275" t="s">
        <v>44</v>
      </c>
      <c r="C84" s="225">
        <v>1</v>
      </c>
      <c r="D84" s="225">
        <v>0</v>
      </c>
      <c r="E84" s="225">
        <v>0</v>
      </c>
      <c r="F84" s="225">
        <v>0</v>
      </c>
      <c r="G84" s="225">
        <v>0</v>
      </c>
      <c r="H84" s="225">
        <v>0</v>
      </c>
      <c r="I84" s="225">
        <v>0</v>
      </c>
      <c r="J84" s="225">
        <v>0</v>
      </c>
      <c r="K84" s="225">
        <v>10</v>
      </c>
      <c r="L84" s="201">
        <v>6</v>
      </c>
      <c r="M84" s="201">
        <v>3</v>
      </c>
      <c r="N84" s="201">
        <v>2</v>
      </c>
      <c r="O84" s="93">
        <f t="shared" si="1"/>
        <v>22</v>
      </c>
    </row>
    <row r="85" spans="1:15" s="156" customFormat="1" ht="24" customHeight="1" x14ac:dyDescent="0.25">
      <c r="A85" s="232"/>
      <c r="B85" s="275" t="s">
        <v>45</v>
      </c>
      <c r="C85" s="225">
        <v>0</v>
      </c>
      <c r="D85" s="225">
        <v>0</v>
      </c>
      <c r="E85" s="225">
        <v>0</v>
      </c>
      <c r="F85" s="225">
        <v>0</v>
      </c>
      <c r="G85" s="225">
        <v>0</v>
      </c>
      <c r="H85" s="225">
        <v>0</v>
      </c>
      <c r="I85" s="225">
        <v>0</v>
      </c>
      <c r="J85" s="225">
        <v>0</v>
      </c>
      <c r="K85" s="225">
        <v>0</v>
      </c>
      <c r="L85" s="201">
        <v>0</v>
      </c>
      <c r="M85" s="201">
        <v>0</v>
      </c>
      <c r="N85" s="201">
        <v>0</v>
      </c>
      <c r="O85" s="93">
        <f t="shared" si="1"/>
        <v>0</v>
      </c>
    </row>
    <row r="86" spans="1:15" s="156" customFormat="1" ht="24" customHeight="1" x14ac:dyDescent="0.25">
      <c r="A86" s="232"/>
      <c r="B86" s="275" t="s">
        <v>46</v>
      </c>
      <c r="C86" s="225">
        <v>0</v>
      </c>
      <c r="D86" s="225">
        <v>0</v>
      </c>
      <c r="E86" s="225">
        <v>0</v>
      </c>
      <c r="F86" s="225">
        <v>0</v>
      </c>
      <c r="G86" s="225">
        <v>0</v>
      </c>
      <c r="H86" s="225">
        <v>0</v>
      </c>
      <c r="I86" s="225">
        <v>0</v>
      </c>
      <c r="J86" s="225">
        <v>0</v>
      </c>
      <c r="K86" s="225">
        <v>0</v>
      </c>
      <c r="L86" s="201">
        <v>0</v>
      </c>
      <c r="M86" s="201">
        <v>0</v>
      </c>
      <c r="N86" s="201">
        <v>0</v>
      </c>
      <c r="O86" s="93">
        <f t="shared" si="1"/>
        <v>0</v>
      </c>
    </row>
    <row r="87" spans="1:15" s="156" customFormat="1" ht="24" customHeight="1" x14ac:dyDescent="0.25">
      <c r="A87" s="232"/>
      <c r="B87" s="275" t="s">
        <v>47</v>
      </c>
      <c r="C87" s="225">
        <v>1</v>
      </c>
      <c r="D87" s="225">
        <v>0</v>
      </c>
      <c r="E87" s="225">
        <v>0</v>
      </c>
      <c r="F87" s="225">
        <v>0</v>
      </c>
      <c r="G87" s="225">
        <v>0</v>
      </c>
      <c r="H87" s="225">
        <v>0</v>
      </c>
      <c r="I87" s="225">
        <v>0</v>
      </c>
      <c r="J87" s="225">
        <v>0</v>
      </c>
      <c r="K87" s="225">
        <v>2</v>
      </c>
      <c r="L87" s="201">
        <v>1</v>
      </c>
      <c r="M87" s="201">
        <v>0</v>
      </c>
      <c r="N87" s="201">
        <v>0</v>
      </c>
      <c r="O87" s="93">
        <f t="shared" si="1"/>
        <v>4</v>
      </c>
    </row>
    <row r="88" spans="1:15" s="156" customFormat="1" ht="24" customHeight="1" x14ac:dyDescent="0.25">
      <c r="A88" s="232"/>
      <c r="B88" s="275" t="s">
        <v>48</v>
      </c>
      <c r="C88" s="225">
        <v>2</v>
      </c>
      <c r="D88" s="225">
        <v>2</v>
      </c>
      <c r="E88" s="225">
        <v>2</v>
      </c>
      <c r="F88" s="225">
        <v>0</v>
      </c>
      <c r="G88" s="225">
        <v>0</v>
      </c>
      <c r="H88" s="225">
        <v>0</v>
      </c>
      <c r="I88" s="225">
        <v>0</v>
      </c>
      <c r="J88" s="225">
        <v>0</v>
      </c>
      <c r="K88" s="225">
        <v>8</v>
      </c>
      <c r="L88" s="201">
        <v>2</v>
      </c>
      <c r="M88" s="201">
        <v>5</v>
      </c>
      <c r="N88" s="201">
        <v>2</v>
      </c>
      <c r="O88" s="93">
        <f t="shared" si="1"/>
        <v>23</v>
      </c>
    </row>
    <row r="89" spans="1:15" s="156" customFormat="1" ht="24" customHeight="1" x14ac:dyDescent="0.25">
      <c r="A89" s="232"/>
      <c r="B89" s="275" t="s">
        <v>49</v>
      </c>
      <c r="C89" s="225">
        <v>0</v>
      </c>
      <c r="D89" s="225">
        <v>0</v>
      </c>
      <c r="E89" s="225">
        <v>0</v>
      </c>
      <c r="F89" s="225">
        <v>0</v>
      </c>
      <c r="G89" s="225">
        <v>0</v>
      </c>
      <c r="H89" s="225">
        <v>0</v>
      </c>
      <c r="I89" s="225">
        <v>0</v>
      </c>
      <c r="J89" s="225">
        <v>0</v>
      </c>
      <c r="K89" s="225">
        <v>0</v>
      </c>
      <c r="L89" s="201">
        <v>0</v>
      </c>
      <c r="M89" s="201">
        <v>0</v>
      </c>
      <c r="N89" s="201">
        <v>0</v>
      </c>
      <c r="O89" s="93">
        <f t="shared" si="1"/>
        <v>0</v>
      </c>
    </row>
    <row r="90" spans="1:15" s="156" customFormat="1" ht="24" customHeight="1" x14ac:dyDescent="0.25">
      <c r="A90" s="232"/>
      <c r="B90" s="275" t="s">
        <v>50</v>
      </c>
      <c r="C90" s="225">
        <v>4</v>
      </c>
      <c r="D90" s="225">
        <v>5</v>
      </c>
      <c r="E90" s="225">
        <v>39</v>
      </c>
      <c r="F90" s="225">
        <v>0</v>
      </c>
      <c r="G90" s="225">
        <v>0</v>
      </c>
      <c r="H90" s="225">
        <v>0</v>
      </c>
      <c r="I90" s="225">
        <v>0</v>
      </c>
      <c r="J90" s="225">
        <v>0</v>
      </c>
      <c r="K90" s="225">
        <v>189</v>
      </c>
      <c r="L90" s="201">
        <v>30</v>
      </c>
      <c r="M90" s="201">
        <v>59</v>
      </c>
      <c r="N90" s="201">
        <v>15</v>
      </c>
      <c r="O90" s="93">
        <f t="shared" si="1"/>
        <v>341</v>
      </c>
    </row>
    <row r="91" spans="1:15" s="156" customFormat="1" ht="24" customHeight="1" x14ac:dyDescent="0.25">
      <c r="A91" s="232"/>
      <c r="B91" s="275" t="s">
        <v>51</v>
      </c>
      <c r="C91" s="225">
        <v>1</v>
      </c>
      <c r="D91" s="225">
        <v>1</v>
      </c>
      <c r="E91" s="225">
        <v>0</v>
      </c>
      <c r="F91" s="225">
        <v>0</v>
      </c>
      <c r="G91" s="225">
        <v>0</v>
      </c>
      <c r="H91" s="225">
        <v>0</v>
      </c>
      <c r="I91" s="225">
        <v>0</v>
      </c>
      <c r="J91" s="225">
        <v>0</v>
      </c>
      <c r="K91" s="225">
        <v>202</v>
      </c>
      <c r="L91" s="201">
        <v>50</v>
      </c>
      <c r="M91" s="201">
        <v>17</v>
      </c>
      <c r="N91" s="201">
        <v>0</v>
      </c>
      <c r="O91" s="93">
        <f t="shared" si="1"/>
        <v>271</v>
      </c>
    </row>
    <row r="92" spans="1:15" s="156" customFormat="1" ht="42" customHeight="1" x14ac:dyDescent="0.25">
      <c r="A92" s="217">
        <v>27</v>
      </c>
      <c r="B92" s="273" t="s">
        <v>53</v>
      </c>
      <c r="C92" s="225">
        <v>0</v>
      </c>
      <c r="D92" s="225">
        <v>0</v>
      </c>
      <c r="E92" s="225">
        <v>0</v>
      </c>
      <c r="F92" s="225">
        <v>0</v>
      </c>
      <c r="G92" s="225">
        <v>0</v>
      </c>
      <c r="H92" s="225">
        <v>0</v>
      </c>
      <c r="I92" s="225">
        <v>0</v>
      </c>
      <c r="J92" s="225">
        <v>0</v>
      </c>
      <c r="K92" s="225">
        <v>840</v>
      </c>
      <c r="L92" s="201">
        <v>470</v>
      </c>
      <c r="M92" s="201">
        <v>268</v>
      </c>
      <c r="N92" s="201">
        <v>0</v>
      </c>
      <c r="O92" s="93">
        <f t="shared" si="1"/>
        <v>1578</v>
      </c>
    </row>
    <row r="93" spans="1:15" s="156" customFormat="1" ht="63" customHeight="1" x14ac:dyDescent="0.25">
      <c r="A93" s="217">
        <v>28</v>
      </c>
      <c r="B93" s="273" t="s">
        <v>202</v>
      </c>
      <c r="C93" s="92">
        <v>2416</v>
      </c>
      <c r="D93" s="92">
        <v>2412</v>
      </c>
      <c r="E93" s="92">
        <v>2505</v>
      </c>
      <c r="F93" s="92">
        <v>2505</v>
      </c>
      <c r="G93" s="92">
        <v>2505</v>
      </c>
      <c r="H93" s="92">
        <v>2505</v>
      </c>
      <c r="I93" s="92">
        <v>2505</v>
      </c>
      <c r="J93" s="92">
        <v>2560</v>
      </c>
      <c r="K93" s="92">
        <v>2628</v>
      </c>
      <c r="L93" s="202">
        <v>2391</v>
      </c>
      <c r="M93" s="202">
        <v>2268</v>
      </c>
      <c r="N93" s="202">
        <v>2315</v>
      </c>
      <c r="O93" s="93">
        <f>N93</f>
        <v>2315</v>
      </c>
    </row>
    <row r="94" spans="1:15" x14ac:dyDescent="0.25"/>
    <row r="95" spans="1:15" x14ac:dyDescent="0.25"/>
    <row r="96" spans="1:15" x14ac:dyDescent="0.25"/>
    <row r="97" spans="1:15" ht="16.5" x14ac:dyDescent="0.25">
      <c r="A97" s="231" t="s">
        <v>74</v>
      </c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</row>
    <row r="98" spans="1:15" ht="42" customHeight="1" x14ac:dyDescent="0.25">
      <c r="A98" s="55" t="s">
        <v>1</v>
      </c>
      <c r="B98" s="69" t="s">
        <v>2</v>
      </c>
      <c r="C98" s="45" t="s">
        <v>60</v>
      </c>
      <c r="D98" s="45" t="s">
        <v>61</v>
      </c>
      <c r="E98" s="45" t="s">
        <v>62</v>
      </c>
      <c r="F98" s="45" t="s">
        <v>63</v>
      </c>
      <c r="G98" s="45" t="s">
        <v>64</v>
      </c>
      <c r="H98" s="45" t="s">
        <v>65</v>
      </c>
      <c r="I98" s="45" t="s">
        <v>66</v>
      </c>
      <c r="J98" s="45" t="s">
        <v>67</v>
      </c>
      <c r="K98" s="45" t="s">
        <v>68</v>
      </c>
      <c r="L98" s="45" t="s">
        <v>69</v>
      </c>
      <c r="M98" s="45" t="s">
        <v>70</v>
      </c>
      <c r="N98" s="45" t="s">
        <v>71</v>
      </c>
      <c r="O98" s="14" t="s">
        <v>3</v>
      </c>
    </row>
    <row r="99" spans="1:15" ht="28.5" customHeight="1" x14ac:dyDescent="0.25">
      <c r="A99" s="217">
        <v>1</v>
      </c>
      <c r="B99" s="17" t="s">
        <v>4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197">
        <v>0</v>
      </c>
      <c r="M99" s="197">
        <v>0</v>
      </c>
      <c r="N99" s="197">
        <v>0</v>
      </c>
      <c r="O99" s="124">
        <f>SUM(C99:N99)</f>
        <v>0</v>
      </c>
    </row>
    <row r="100" spans="1:15" ht="28.5" customHeight="1" x14ac:dyDescent="0.25">
      <c r="A100" s="217">
        <v>2</v>
      </c>
      <c r="B100" s="17" t="s">
        <v>5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197">
        <v>0</v>
      </c>
      <c r="M100" s="197">
        <v>0</v>
      </c>
      <c r="N100" s="197">
        <v>0</v>
      </c>
      <c r="O100" s="124">
        <f t="shared" ref="O100:O139" si="6">SUM(C100:N100)</f>
        <v>0</v>
      </c>
    </row>
    <row r="101" spans="1:15" ht="35.25" customHeight="1" x14ac:dyDescent="0.25">
      <c r="A101" s="217">
        <v>3</v>
      </c>
      <c r="B101" s="17" t="s">
        <v>7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197">
        <v>0</v>
      </c>
      <c r="M101" s="197">
        <v>0</v>
      </c>
      <c r="N101" s="197">
        <v>0</v>
      </c>
      <c r="O101" s="124">
        <f t="shared" si="6"/>
        <v>0</v>
      </c>
    </row>
    <row r="102" spans="1:15" ht="29.25" customHeight="1" x14ac:dyDescent="0.25">
      <c r="A102" s="217">
        <v>4</v>
      </c>
      <c r="B102" s="17" t="s">
        <v>8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197">
        <v>0</v>
      </c>
      <c r="M102" s="197">
        <v>0</v>
      </c>
      <c r="N102" s="197">
        <v>0</v>
      </c>
      <c r="O102" s="124">
        <f t="shared" si="6"/>
        <v>0</v>
      </c>
    </row>
    <row r="103" spans="1:15" ht="29.25" customHeight="1" x14ac:dyDescent="0.25">
      <c r="A103" s="217">
        <v>5</v>
      </c>
      <c r="B103" s="17" t="s">
        <v>9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197">
        <v>0</v>
      </c>
      <c r="M103" s="197">
        <v>0</v>
      </c>
      <c r="N103" s="197">
        <v>0</v>
      </c>
      <c r="O103" s="124">
        <f t="shared" si="6"/>
        <v>0</v>
      </c>
    </row>
    <row r="104" spans="1:15" ht="29.25" customHeight="1" x14ac:dyDescent="0.25">
      <c r="A104" s="217">
        <v>6</v>
      </c>
      <c r="B104" s="17" t="s">
        <v>10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197">
        <v>0</v>
      </c>
      <c r="M104" s="197">
        <v>0</v>
      </c>
      <c r="N104" s="197">
        <v>0</v>
      </c>
      <c r="O104" s="124">
        <f t="shared" si="6"/>
        <v>0</v>
      </c>
    </row>
    <row r="105" spans="1:15" ht="29.25" customHeight="1" x14ac:dyDescent="0.25">
      <c r="A105" s="217">
        <v>7</v>
      </c>
      <c r="B105" s="17" t="s">
        <v>11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197">
        <v>0</v>
      </c>
      <c r="M105" s="197">
        <v>0</v>
      </c>
      <c r="N105" s="197">
        <v>0</v>
      </c>
      <c r="O105" s="124">
        <f t="shared" si="6"/>
        <v>0</v>
      </c>
    </row>
    <row r="106" spans="1:15" ht="29.25" customHeight="1" x14ac:dyDescent="0.25">
      <c r="A106" s="217">
        <v>8</v>
      </c>
      <c r="B106" s="17" t="s">
        <v>12</v>
      </c>
      <c r="C106" s="41">
        <v>0</v>
      </c>
      <c r="D106" s="41">
        <v>0</v>
      </c>
      <c r="E106" s="41">
        <v>4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197">
        <v>0</v>
      </c>
      <c r="M106" s="197">
        <v>5</v>
      </c>
      <c r="N106" s="197">
        <v>2</v>
      </c>
      <c r="O106" s="124">
        <f t="shared" si="6"/>
        <v>11</v>
      </c>
    </row>
    <row r="107" spans="1:15" ht="29.25" customHeight="1" x14ac:dyDescent="0.25">
      <c r="A107" s="217">
        <v>9</v>
      </c>
      <c r="B107" s="17" t="s">
        <v>13</v>
      </c>
      <c r="C107" s="41">
        <v>17</v>
      </c>
      <c r="D107" s="41">
        <v>30</v>
      </c>
      <c r="E107" s="41">
        <v>29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39</v>
      </c>
      <c r="L107" s="197">
        <v>0</v>
      </c>
      <c r="M107" s="197">
        <v>6</v>
      </c>
      <c r="N107" s="197">
        <v>36</v>
      </c>
      <c r="O107" s="124">
        <f t="shared" si="6"/>
        <v>157</v>
      </c>
    </row>
    <row r="108" spans="1:15" ht="53.25" customHeight="1" x14ac:dyDescent="0.25">
      <c r="A108" s="217">
        <v>10</v>
      </c>
      <c r="B108" s="17" t="s">
        <v>14</v>
      </c>
      <c r="C108" s="41">
        <v>38</v>
      </c>
      <c r="D108" s="41">
        <v>25</v>
      </c>
      <c r="E108" s="41">
        <v>29</v>
      </c>
      <c r="F108" s="41">
        <v>0</v>
      </c>
      <c r="G108" s="41">
        <v>0</v>
      </c>
      <c r="H108" s="41">
        <v>0</v>
      </c>
      <c r="I108" s="41">
        <v>0</v>
      </c>
      <c r="J108" s="41">
        <v>33</v>
      </c>
      <c r="K108" s="41">
        <v>31</v>
      </c>
      <c r="L108" s="197">
        <v>15</v>
      </c>
      <c r="M108" s="197">
        <v>20</v>
      </c>
      <c r="N108" s="197">
        <v>6</v>
      </c>
      <c r="O108" s="124">
        <f t="shared" si="6"/>
        <v>197</v>
      </c>
    </row>
    <row r="109" spans="1:15" ht="28.5" customHeight="1" x14ac:dyDescent="0.25">
      <c r="A109" s="217">
        <v>11</v>
      </c>
      <c r="B109" s="17" t="s">
        <v>15</v>
      </c>
      <c r="C109" s="131">
        <v>4</v>
      </c>
      <c r="D109" s="131">
        <v>7</v>
      </c>
      <c r="E109" s="131">
        <v>1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98">
        <v>4</v>
      </c>
      <c r="M109" s="198">
        <v>2</v>
      </c>
      <c r="N109" s="198">
        <v>1</v>
      </c>
      <c r="O109" s="124">
        <f t="shared" si="6"/>
        <v>19</v>
      </c>
    </row>
    <row r="110" spans="1:15" ht="78.75" customHeight="1" x14ac:dyDescent="0.25">
      <c r="A110" s="217">
        <v>13</v>
      </c>
      <c r="B110" s="17" t="s">
        <v>21</v>
      </c>
      <c r="C110" s="41">
        <v>32</v>
      </c>
      <c r="D110" s="41">
        <v>11</v>
      </c>
      <c r="E110" s="41">
        <v>6</v>
      </c>
      <c r="F110" s="41">
        <v>0</v>
      </c>
      <c r="G110" s="41">
        <v>0</v>
      </c>
      <c r="H110" s="41">
        <v>0</v>
      </c>
      <c r="I110" s="41">
        <v>0</v>
      </c>
      <c r="J110" s="41">
        <v>26</v>
      </c>
      <c r="K110" s="41">
        <v>31</v>
      </c>
      <c r="L110" s="197">
        <v>14</v>
      </c>
      <c r="M110" s="197">
        <v>24</v>
      </c>
      <c r="N110" s="197">
        <v>17</v>
      </c>
      <c r="O110" s="124">
        <f t="shared" si="6"/>
        <v>161</v>
      </c>
    </row>
    <row r="111" spans="1:15" ht="53.25" customHeight="1" x14ac:dyDescent="0.25">
      <c r="A111" s="217">
        <v>14</v>
      </c>
      <c r="B111" s="17" t="s">
        <v>22</v>
      </c>
      <c r="C111" s="41">
        <v>2</v>
      </c>
      <c r="D111" s="41">
        <v>7</v>
      </c>
      <c r="E111" s="41">
        <v>4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197">
        <v>2</v>
      </c>
      <c r="M111" s="197">
        <v>0</v>
      </c>
      <c r="N111" s="197">
        <v>1</v>
      </c>
      <c r="O111" s="124">
        <f t="shared" si="6"/>
        <v>16</v>
      </c>
    </row>
    <row r="112" spans="1:15" ht="29.25" customHeight="1" x14ac:dyDescent="0.25">
      <c r="A112" s="232">
        <v>15</v>
      </c>
      <c r="B112" s="17" t="s">
        <v>23</v>
      </c>
      <c r="C112" s="131">
        <f>+C113+C114</f>
        <v>7</v>
      </c>
      <c r="D112" s="131">
        <f t="shared" ref="D112" si="7">+D113+D114</f>
        <v>4</v>
      </c>
      <c r="E112" s="131">
        <f t="shared" ref="E112" si="8">+E113+E114</f>
        <v>3</v>
      </c>
      <c r="F112" s="131">
        <f t="shared" ref="F112" si="9">+F113+F114</f>
        <v>0</v>
      </c>
      <c r="G112" s="131">
        <f t="shared" ref="G112" si="10">+G113+G114</f>
        <v>0</v>
      </c>
      <c r="H112" s="131">
        <f t="shared" ref="H112" si="11">+H113+H114</f>
        <v>0</v>
      </c>
      <c r="I112" s="131">
        <f t="shared" ref="I112" si="12">+I113+I114</f>
        <v>0</v>
      </c>
      <c r="J112" s="131">
        <f t="shared" ref="J112" si="13">+J113+J114</f>
        <v>0</v>
      </c>
      <c r="K112" s="131">
        <f t="shared" ref="K112" si="14">+K113+K114</f>
        <v>9</v>
      </c>
      <c r="L112" s="198">
        <v>4</v>
      </c>
      <c r="M112" s="198">
        <v>1</v>
      </c>
      <c r="N112" s="198">
        <v>1</v>
      </c>
      <c r="O112" s="124">
        <f t="shared" si="6"/>
        <v>29</v>
      </c>
    </row>
    <row r="113" spans="1:15" ht="26.25" customHeight="1" x14ac:dyDescent="0.25">
      <c r="A113" s="232"/>
      <c r="B113" s="18" t="s">
        <v>24</v>
      </c>
      <c r="C113" s="41">
        <v>7</v>
      </c>
      <c r="D113" s="41">
        <v>4</v>
      </c>
      <c r="E113" s="41">
        <v>3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8</v>
      </c>
      <c r="L113" s="197">
        <v>4</v>
      </c>
      <c r="M113" s="197">
        <v>1</v>
      </c>
      <c r="N113" s="197">
        <v>1</v>
      </c>
      <c r="O113" s="124">
        <f t="shared" si="6"/>
        <v>28</v>
      </c>
    </row>
    <row r="114" spans="1:15" ht="26.25" customHeight="1" x14ac:dyDescent="0.25">
      <c r="A114" s="232"/>
      <c r="B114" s="18" t="s">
        <v>25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1</v>
      </c>
      <c r="L114" s="197">
        <v>0</v>
      </c>
      <c r="M114" s="197">
        <v>0</v>
      </c>
      <c r="N114" s="197">
        <v>0</v>
      </c>
      <c r="O114" s="124">
        <f t="shared" si="6"/>
        <v>1</v>
      </c>
    </row>
    <row r="115" spans="1:15" ht="33.75" customHeight="1" x14ac:dyDescent="0.25">
      <c r="A115" s="217">
        <v>16</v>
      </c>
      <c r="B115" s="17" t="s">
        <v>28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197">
        <v>0</v>
      </c>
      <c r="M115" s="197">
        <v>0</v>
      </c>
      <c r="N115" s="197">
        <v>0</v>
      </c>
      <c r="O115" s="124">
        <f t="shared" si="6"/>
        <v>0</v>
      </c>
    </row>
    <row r="116" spans="1:15" ht="31.5" customHeight="1" x14ac:dyDescent="0.25">
      <c r="A116" s="217">
        <v>17</v>
      </c>
      <c r="B116" s="17" t="s">
        <v>29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197">
        <v>0</v>
      </c>
      <c r="M116" s="197">
        <v>0</v>
      </c>
      <c r="N116" s="197">
        <v>0</v>
      </c>
      <c r="O116" s="124">
        <f t="shared" si="6"/>
        <v>0</v>
      </c>
    </row>
    <row r="117" spans="1:15" ht="41.25" customHeight="1" x14ac:dyDescent="0.25">
      <c r="A117" s="217">
        <v>18</v>
      </c>
      <c r="B117" s="17" t="s">
        <v>30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197">
        <v>0</v>
      </c>
      <c r="M117" s="197">
        <v>0</v>
      </c>
      <c r="N117" s="197">
        <v>0</v>
      </c>
      <c r="O117" s="124">
        <f t="shared" si="6"/>
        <v>0</v>
      </c>
    </row>
    <row r="118" spans="1:15" ht="35.25" customHeight="1" x14ac:dyDescent="0.25">
      <c r="A118" s="217">
        <v>19</v>
      </c>
      <c r="B118" s="17" t="s">
        <v>31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197">
        <v>0</v>
      </c>
      <c r="M118" s="197">
        <v>0</v>
      </c>
      <c r="N118" s="197">
        <v>0</v>
      </c>
      <c r="O118" s="124">
        <f t="shared" si="6"/>
        <v>0</v>
      </c>
    </row>
    <row r="119" spans="1:15" ht="37.5" customHeight="1" x14ac:dyDescent="0.25">
      <c r="A119" s="232">
        <v>20</v>
      </c>
      <c r="B119" s="17" t="s">
        <v>32</v>
      </c>
      <c r="C119" s="131">
        <f>+C120+C121+C122</f>
        <v>0</v>
      </c>
      <c r="D119" s="131">
        <f t="shared" ref="D119:K119" si="15">+D120+D121+D122</f>
        <v>0</v>
      </c>
      <c r="E119" s="131">
        <f t="shared" si="15"/>
        <v>0</v>
      </c>
      <c r="F119" s="131">
        <f t="shared" si="15"/>
        <v>0</v>
      </c>
      <c r="G119" s="131">
        <f t="shared" si="15"/>
        <v>0</v>
      </c>
      <c r="H119" s="131">
        <f t="shared" si="15"/>
        <v>0</v>
      </c>
      <c r="I119" s="131">
        <f t="shared" si="15"/>
        <v>0</v>
      </c>
      <c r="J119" s="131">
        <f t="shared" si="15"/>
        <v>0</v>
      </c>
      <c r="K119" s="131">
        <f t="shared" si="15"/>
        <v>0</v>
      </c>
      <c r="L119" s="198">
        <v>0</v>
      </c>
      <c r="M119" s="198">
        <v>0</v>
      </c>
      <c r="N119" s="198">
        <v>0</v>
      </c>
      <c r="O119" s="124">
        <f t="shared" si="6"/>
        <v>0</v>
      </c>
    </row>
    <row r="120" spans="1:15" ht="26.25" customHeight="1" x14ac:dyDescent="0.25">
      <c r="A120" s="232"/>
      <c r="B120" s="18" t="s">
        <v>33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197">
        <v>0</v>
      </c>
      <c r="M120" s="197">
        <v>0</v>
      </c>
      <c r="N120" s="197">
        <v>0</v>
      </c>
      <c r="O120" s="124">
        <f t="shared" si="6"/>
        <v>0</v>
      </c>
    </row>
    <row r="121" spans="1:15" ht="26.25" customHeight="1" x14ac:dyDescent="0.25">
      <c r="A121" s="232"/>
      <c r="B121" s="18" t="s">
        <v>34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197">
        <v>0</v>
      </c>
      <c r="M121" s="197">
        <v>0</v>
      </c>
      <c r="N121" s="197">
        <v>0</v>
      </c>
      <c r="O121" s="124">
        <f t="shared" si="6"/>
        <v>0</v>
      </c>
    </row>
    <row r="122" spans="1:15" ht="26.25" customHeight="1" x14ac:dyDescent="0.25">
      <c r="A122" s="232"/>
      <c r="B122" s="18" t="s">
        <v>35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197">
        <v>0</v>
      </c>
      <c r="M122" s="197">
        <v>0</v>
      </c>
      <c r="N122" s="197">
        <v>0</v>
      </c>
      <c r="O122" s="124">
        <f t="shared" si="6"/>
        <v>0</v>
      </c>
    </row>
    <row r="123" spans="1:15" ht="26.25" customHeight="1" x14ac:dyDescent="0.25">
      <c r="A123" s="217">
        <v>21</v>
      </c>
      <c r="B123" s="17" t="s">
        <v>36</v>
      </c>
      <c r="C123" s="41">
        <v>0</v>
      </c>
      <c r="D123" s="41">
        <v>1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197">
        <v>0</v>
      </c>
      <c r="M123" s="197">
        <v>0</v>
      </c>
      <c r="N123" s="197">
        <v>0</v>
      </c>
      <c r="O123" s="124">
        <f t="shared" si="6"/>
        <v>1</v>
      </c>
    </row>
    <row r="124" spans="1:15" ht="26.25" customHeight="1" x14ac:dyDescent="0.25">
      <c r="A124" s="232">
        <v>22</v>
      </c>
      <c r="B124" s="17" t="s">
        <v>37</v>
      </c>
      <c r="C124" s="131">
        <f>+C125+C126</f>
        <v>0</v>
      </c>
      <c r="D124" s="131">
        <f t="shared" ref="D124:K124" si="16">+D125+D126</f>
        <v>0</v>
      </c>
      <c r="E124" s="131">
        <f t="shared" si="16"/>
        <v>0</v>
      </c>
      <c r="F124" s="131">
        <f t="shared" si="16"/>
        <v>0</v>
      </c>
      <c r="G124" s="131">
        <f t="shared" si="16"/>
        <v>0</v>
      </c>
      <c r="H124" s="131">
        <f t="shared" si="16"/>
        <v>0</v>
      </c>
      <c r="I124" s="131">
        <f t="shared" si="16"/>
        <v>0</v>
      </c>
      <c r="J124" s="131">
        <f t="shared" si="16"/>
        <v>0</v>
      </c>
      <c r="K124" s="131">
        <f t="shared" si="16"/>
        <v>0</v>
      </c>
      <c r="L124" s="198">
        <v>0</v>
      </c>
      <c r="M124" s="198">
        <v>0</v>
      </c>
      <c r="N124" s="198">
        <v>0</v>
      </c>
      <c r="O124" s="124">
        <f t="shared" si="6"/>
        <v>0</v>
      </c>
    </row>
    <row r="125" spans="1:15" ht="26.25" customHeight="1" x14ac:dyDescent="0.25">
      <c r="A125" s="232"/>
      <c r="B125" s="18" t="s">
        <v>38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197">
        <v>0</v>
      </c>
      <c r="M125" s="197">
        <v>0</v>
      </c>
      <c r="N125" s="197">
        <v>0</v>
      </c>
      <c r="O125" s="124">
        <f t="shared" si="6"/>
        <v>0</v>
      </c>
    </row>
    <row r="126" spans="1:15" ht="26.25" customHeight="1" x14ac:dyDescent="0.25">
      <c r="A126" s="232"/>
      <c r="B126" s="18" t="s">
        <v>39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197">
        <v>0</v>
      </c>
      <c r="M126" s="197">
        <v>0</v>
      </c>
      <c r="N126" s="197">
        <v>0</v>
      </c>
      <c r="O126" s="124">
        <f t="shared" si="6"/>
        <v>0</v>
      </c>
    </row>
    <row r="127" spans="1:15" ht="26.25" customHeight="1" x14ac:dyDescent="0.25">
      <c r="A127" s="217">
        <v>23</v>
      </c>
      <c r="B127" s="17" t="s">
        <v>40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2</v>
      </c>
      <c r="L127" s="197">
        <v>0</v>
      </c>
      <c r="M127" s="197">
        <v>0</v>
      </c>
      <c r="N127" s="197">
        <v>0</v>
      </c>
      <c r="O127" s="124">
        <f t="shared" si="6"/>
        <v>2</v>
      </c>
    </row>
    <row r="128" spans="1:15" ht="26.25" customHeight="1" x14ac:dyDescent="0.25">
      <c r="A128" s="217">
        <v>24</v>
      </c>
      <c r="B128" s="17" t="s">
        <v>41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197">
        <v>0</v>
      </c>
      <c r="M128" s="197">
        <v>0</v>
      </c>
      <c r="N128" s="197">
        <v>0</v>
      </c>
      <c r="O128" s="124">
        <f t="shared" si="6"/>
        <v>0</v>
      </c>
    </row>
    <row r="129" spans="1:15" ht="38.25" customHeight="1" x14ac:dyDescent="0.25">
      <c r="A129" s="217">
        <v>25</v>
      </c>
      <c r="B129" s="17" t="s">
        <v>42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1</v>
      </c>
      <c r="L129" s="197">
        <v>0</v>
      </c>
      <c r="M129" s="197">
        <v>0</v>
      </c>
      <c r="N129" s="197">
        <v>0</v>
      </c>
      <c r="O129" s="124">
        <f t="shared" si="6"/>
        <v>1</v>
      </c>
    </row>
    <row r="130" spans="1:15" ht="51.75" customHeight="1" x14ac:dyDescent="0.25">
      <c r="A130" s="232">
        <v>26</v>
      </c>
      <c r="B130" s="17" t="s">
        <v>101</v>
      </c>
      <c r="C130" s="131">
        <v>0</v>
      </c>
      <c r="D130" s="131">
        <v>2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48</v>
      </c>
      <c r="L130" s="131">
        <v>5</v>
      </c>
      <c r="M130" s="131">
        <v>1</v>
      </c>
      <c r="N130" s="131">
        <v>0</v>
      </c>
      <c r="O130" s="124">
        <f t="shared" si="6"/>
        <v>56</v>
      </c>
    </row>
    <row r="131" spans="1:15" ht="24" customHeight="1" x14ac:dyDescent="0.25">
      <c r="A131" s="232"/>
      <c r="B131" s="18" t="s">
        <v>44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197">
        <v>0</v>
      </c>
      <c r="M131" s="197">
        <v>0</v>
      </c>
      <c r="N131" s="197">
        <v>0</v>
      </c>
      <c r="O131" s="124">
        <f t="shared" si="6"/>
        <v>0</v>
      </c>
    </row>
    <row r="132" spans="1:15" ht="24" customHeight="1" x14ac:dyDescent="0.25">
      <c r="A132" s="232"/>
      <c r="B132" s="18" t="s">
        <v>45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197">
        <v>0</v>
      </c>
      <c r="M132" s="197">
        <v>0</v>
      </c>
      <c r="N132" s="197">
        <v>0</v>
      </c>
      <c r="O132" s="124">
        <f t="shared" si="6"/>
        <v>0</v>
      </c>
    </row>
    <row r="133" spans="1:15" ht="24" customHeight="1" x14ac:dyDescent="0.25">
      <c r="A133" s="232"/>
      <c r="B133" s="18" t="s">
        <v>46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197">
        <v>0</v>
      </c>
      <c r="M133" s="197">
        <v>0</v>
      </c>
      <c r="N133" s="197">
        <v>0</v>
      </c>
      <c r="O133" s="124">
        <f t="shared" si="6"/>
        <v>0</v>
      </c>
    </row>
    <row r="134" spans="1:15" ht="24" customHeight="1" x14ac:dyDescent="0.25">
      <c r="A134" s="232"/>
      <c r="B134" s="18" t="s">
        <v>47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197">
        <v>0</v>
      </c>
      <c r="M134" s="197">
        <v>0</v>
      </c>
      <c r="N134" s="197">
        <v>0</v>
      </c>
      <c r="O134" s="124">
        <f t="shared" si="6"/>
        <v>0</v>
      </c>
    </row>
    <row r="135" spans="1:15" ht="24" customHeight="1" x14ac:dyDescent="0.25">
      <c r="A135" s="232"/>
      <c r="B135" s="18" t="s">
        <v>48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197">
        <v>0</v>
      </c>
      <c r="M135" s="197">
        <v>0</v>
      </c>
      <c r="N135" s="197">
        <v>0</v>
      </c>
      <c r="O135" s="124">
        <f t="shared" si="6"/>
        <v>0</v>
      </c>
    </row>
    <row r="136" spans="1:15" ht="24" customHeight="1" x14ac:dyDescent="0.25">
      <c r="A136" s="232"/>
      <c r="B136" s="18" t="s">
        <v>49</v>
      </c>
      <c r="C136" s="41">
        <v>0</v>
      </c>
      <c r="D136" s="41">
        <v>2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197">
        <v>0</v>
      </c>
      <c r="M136" s="197">
        <v>0</v>
      </c>
      <c r="N136" s="197">
        <v>0</v>
      </c>
      <c r="O136" s="124">
        <f t="shared" si="6"/>
        <v>2</v>
      </c>
    </row>
    <row r="137" spans="1:15" ht="24" customHeight="1" x14ac:dyDescent="0.25">
      <c r="A137" s="232"/>
      <c r="B137" s="18" t="s">
        <v>50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0</v>
      </c>
      <c r="K137" s="41">
        <v>11</v>
      </c>
      <c r="L137" s="197">
        <v>0</v>
      </c>
      <c r="M137" s="197">
        <v>1</v>
      </c>
      <c r="N137" s="197">
        <v>0</v>
      </c>
      <c r="O137" s="124">
        <f t="shared" si="6"/>
        <v>12</v>
      </c>
    </row>
    <row r="138" spans="1:15" ht="24" customHeight="1" x14ac:dyDescent="0.25">
      <c r="A138" s="232"/>
      <c r="B138" s="18" t="s">
        <v>51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37</v>
      </c>
      <c r="L138" s="197">
        <v>5</v>
      </c>
      <c r="M138" s="197">
        <v>0</v>
      </c>
      <c r="N138" s="197">
        <v>0</v>
      </c>
      <c r="O138" s="124">
        <f t="shared" si="6"/>
        <v>42</v>
      </c>
    </row>
    <row r="139" spans="1:15" ht="42" customHeight="1" x14ac:dyDescent="0.25">
      <c r="A139" s="217">
        <v>27</v>
      </c>
      <c r="B139" s="17" t="s">
        <v>53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77</v>
      </c>
      <c r="L139" s="197">
        <v>11</v>
      </c>
      <c r="M139" s="197">
        <v>9</v>
      </c>
      <c r="N139" s="197">
        <v>0</v>
      </c>
      <c r="O139" s="124">
        <f t="shared" si="6"/>
        <v>97</v>
      </c>
    </row>
    <row r="140" spans="1:15" ht="50.25" customHeight="1" x14ac:dyDescent="0.25">
      <c r="A140" s="217">
        <v>28</v>
      </c>
      <c r="B140" s="17" t="s">
        <v>202</v>
      </c>
      <c r="C140" s="131">
        <v>232</v>
      </c>
      <c r="D140" s="131">
        <v>226</v>
      </c>
      <c r="E140" s="131">
        <v>226</v>
      </c>
      <c r="F140" s="131">
        <v>226</v>
      </c>
      <c r="G140" s="131">
        <v>226</v>
      </c>
      <c r="H140" s="131">
        <v>226</v>
      </c>
      <c r="I140" s="131">
        <v>226</v>
      </c>
      <c r="J140" s="131">
        <v>226</v>
      </c>
      <c r="K140" s="131">
        <v>226</v>
      </c>
      <c r="L140" s="198">
        <v>226</v>
      </c>
      <c r="M140" s="198">
        <v>216</v>
      </c>
      <c r="N140" s="198">
        <v>216</v>
      </c>
      <c r="O140" s="132">
        <f>N140</f>
        <v>216</v>
      </c>
    </row>
    <row r="141" spans="1:15" x14ac:dyDescent="0.25"/>
    <row r="142" spans="1:15" x14ac:dyDescent="0.25"/>
    <row r="143" spans="1:15" x14ac:dyDescent="0.25"/>
    <row r="144" spans="1:15" x14ac:dyDescent="0.25"/>
    <row r="145" x14ac:dyDescent="0.25"/>
    <row r="146" x14ac:dyDescent="0.25"/>
    <row r="147" x14ac:dyDescent="0.25"/>
    <row r="148" x14ac:dyDescent="0.25"/>
    <row r="149" x14ac:dyDescent="0.25"/>
  </sheetData>
  <protectedRanges>
    <protectedRange sqref="A144:XFD286 M52:N82 M99:N129 M131:N140 M84:N93" name="Rango1"/>
  </protectedRanges>
  <mergeCells count="17">
    <mergeCell ref="A1:O1"/>
    <mergeCell ref="A2:O2"/>
    <mergeCell ref="A4:O4"/>
    <mergeCell ref="A19:A21"/>
    <mergeCell ref="A65:A67"/>
    <mergeCell ref="A72:A75"/>
    <mergeCell ref="A77:A79"/>
    <mergeCell ref="A83:A91"/>
    <mergeCell ref="A26:A29"/>
    <mergeCell ref="A119:A122"/>
    <mergeCell ref="A124:A126"/>
    <mergeCell ref="A130:A138"/>
    <mergeCell ref="A31:A33"/>
    <mergeCell ref="A37:A45"/>
    <mergeCell ref="A50:O50"/>
    <mergeCell ref="A97:O97"/>
    <mergeCell ref="A112:A11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CC66"/>
  </sheetPr>
  <dimension ref="A1:O78"/>
  <sheetViews>
    <sheetView topLeftCell="B1" zoomScaleNormal="100" workbookViewId="0">
      <selection activeCell="A2" sqref="A2:O2"/>
    </sheetView>
  </sheetViews>
  <sheetFormatPr baseColWidth="10" defaultRowHeight="18" x14ac:dyDescent="0.25"/>
  <cols>
    <col min="1" max="1" width="5" style="151" customWidth="1"/>
    <col min="2" max="2" width="39.5703125" style="157" customWidth="1"/>
    <col min="3" max="3" width="12.28515625" style="155" bestFit="1" customWidth="1"/>
    <col min="4" max="4" width="12.28515625" style="155" customWidth="1"/>
    <col min="5" max="5" width="12.85546875" style="155" customWidth="1"/>
    <col min="6" max="6" width="12.7109375" style="155" customWidth="1"/>
    <col min="7" max="7" width="12.42578125" style="155" customWidth="1"/>
    <col min="8" max="8" width="15.28515625" style="155" bestFit="1" customWidth="1"/>
    <col min="9" max="9" width="10.140625" style="155" customWidth="1"/>
    <col min="10" max="10" width="8.28515625" style="155" customWidth="1"/>
    <col min="11" max="11" width="9.85546875" style="155" customWidth="1"/>
    <col min="12" max="12" width="9.42578125" style="155" customWidth="1"/>
    <col min="13" max="13" width="9.5703125" style="155" customWidth="1"/>
    <col min="14" max="14" width="9.42578125" style="155" customWidth="1"/>
    <col min="15" max="16" width="11.42578125" style="151"/>
    <col min="17" max="17" width="16.42578125" style="151" customWidth="1"/>
    <col min="18" max="16384" width="11.42578125" style="151"/>
  </cols>
  <sheetData>
    <row r="1" spans="1:15" ht="21.75" customHeight="1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ht="21.75" customHeight="1" x14ac:dyDescent="0.25">
      <c r="A2" s="272" t="s">
        <v>195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</row>
    <row r="3" spans="1:15" s="156" customFormat="1" x14ac:dyDescent="0.25">
      <c r="A3" s="239" t="s">
        <v>89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</row>
    <row r="4" spans="1:15" s="156" customFormat="1" ht="27.75" customHeight="1" x14ac:dyDescent="0.25">
      <c r="A4" s="141" t="s">
        <v>1</v>
      </c>
      <c r="B4" s="78" t="s">
        <v>2</v>
      </c>
      <c r="C4" s="136" t="s">
        <v>60</v>
      </c>
      <c r="D4" s="136" t="s">
        <v>61</v>
      </c>
      <c r="E4" s="136" t="s">
        <v>62</v>
      </c>
      <c r="F4" s="136" t="s">
        <v>63</v>
      </c>
      <c r="G4" s="136" t="s">
        <v>64</v>
      </c>
      <c r="H4" s="136" t="s">
        <v>65</v>
      </c>
      <c r="I4" s="136" t="s">
        <v>66</v>
      </c>
      <c r="J4" s="136" t="s">
        <v>67</v>
      </c>
      <c r="K4" s="136" t="s">
        <v>68</v>
      </c>
      <c r="L4" s="136" t="s">
        <v>69</v>
      </c>
      <c r="M4" s="136" t="s">
        <v>70</v>
      </c>
      <c r="N4" s="136" t="s">
        <v>71</v>
      </c>
      <c r="O4" s="138" t="s">
        <v>3</v>
      </c>
    </row>
    <row r="5" spans="1:15" s="156" customFormat="1" ht="26.25" customHeight="1" x14ac:dyDescent="0.25">
      <c r="A5" s="139">
        <v>1</v>
      </c>
      <c r="B5" s="167" t="s">
        <v>4</v>
      </c>
      <c r="C5" s="93" t="e">
        <f>+Juarez!#REF!+Mercantil!C140+Morelos!C193+Ocampo!C193+' Xicohtencalt'!C193+Zaragoza!#REF!</f>
        <v>#REF!</v>
      </c>
      <c r="D5" s="93" t="e">
        <f>+Juarez!#REF!+Mercantil!D140+Morelos!D193+Ocampo!D193+' Xicohtencalt'!D193+Zaragoza!#REF!</f>
        <v>#REF!</v>
      </c>
      <c r="E5" s="93" t="e">
        <f>+Juarez!#REF!+Mercantil!E140+Morelos!E193+Ocampo!E193+' Xicohtencalt'!E193+Zaragoza!#REF!</f>
        <v>#REF!</v>
      </c>
      <c r="F5" s="93" t="e">
        <f>+Juarez!#REF!+Mercantil!F140+Morelos!F193+Ocampo!F193+' Xicohtencalt'!F193+Zaragoza!#REF!</f>
        <v>#REF!</v>
      </c>
      <c r="G5" s="93" t="e">
        <f>+Juarez!#REF!+Mercantil!G140+Morelos!G193+Ocampo!G193+' Xicohtencalt'!G193+Zaragoza!#REF!</f>
        <v>#REF!</v>
      </c>
      <c r="H5" s="93" t="e">
        <f>+Juarez!#REF!+Mercantil!H140+Morelos!H193+Ocampo!H193+' Xicohtencalt'!H193+Zaragoza!#REF!</f>
        <v>#REF!</v>
      </c>
      <c r="I5" s="93" t="e">
        <f>+Juarez!#REF!+Mercantil!I140+Morelos!I193+Ocampo!I193+' Xicohtencalt'!I193+Zaragoza!#REF!</f>
        <v>#REF!</v>
      </c>
      <c r="J5" s="93" t="e">
        <f>+Juarez!#REF!+Mercantil!J140+Morelos!J193+Ocampo!J193+' Xicohtencalt'!J193+Zaragoza!#REF!</f>
        <v>#REF!</v>
      </c>
      <c r="K5" s="93" t="e">
        <f>+Juarez!#REF!+Mercantil!K140+Morelos!K193+Ocampo!K193+' Xicohtencalt'!K193+Zaragoza!#REF!</f>
        <v>#REF!</v>
      </c>
      <c r="L5" s="93" t="e">
        <f>+Juarez!#REF!+Mercantil!L140+Morelos!L193+Ocampo!L193+' Xicohtencalt'!L193+Zaragoza!#REF!</f>
        <v>#REF!</v>
      </c>
      <c r="M5" s="93" t="e">
        <f>+Juarez!#REF!+Mercantil!M140+Morelos!M193+Ocampo!M193+' Xicohtencalt'!M193+Zaragoza!#REF!</f>
        <v>#REF!</v>
      </c>
      <c r="N5" s="93" t="e">
        <f>+Juarez!#REF!+Mercantil!N140+Morelos!N193+Ocampo!N193+' Xicohtencalt'!N193+Zaragoza!#REF!</f>
        <v>#REF!</v>
      </c>
      <c r="O5" s="93" t="e">
        <f>SUM(C5:N5)</f>
        <v>#REF!</v>
      </c>
    </row>
    <row r="6" spans="1:15" s="156" customFormat="1" ht="26.25" customHeight="1" x14ac:dyDescent="0.25">
      <c r="A6" s="139">
        <v>2</v>
      </c>
      <c r="B6" s="167" t="s">
        <v>5</v>
      </c>
      <c r="C6" s="93" t="e">
        <f>+Juarez!#REF!+Mercantil!C141+Morelos!C194+Ocampo!C194+' Xicohtencalt'!C194+Zaragoza!#REF!</f>
        <v>#REF!</v>
      </c>
      <c r="D6" s="93" t="e">
        <f>+Juarez!#REF!+Mercantil!D141+Morelos!D194+Ocampo!D194+' Xicohtencalt'!D194+Zaragoza!#REF!</f>
        <v>#REF!</v>
      </c>
      <c r="E6" s="93" t="e">
        <f>+Juarez!#REF!+Mercantil!E141+Morelos!E194+Ocampo!E194+' Xicohtencalt'!E194+Zaragoza!#REF!</f>
        <v>#REF!</v>
      </c>
      <c r="F6" s="93" t="e">
        <f>+Juarez!#REF!+Mercantil!F141+Morelos!F194+Ocampo!F194+' Xicohtencalt'!F194+Zaragoza!#REF!</f>
        <v>#REF!</v>
      </c>
      <c r="G6" s="93" t="e">
        <f>+Juarez!#REF!+Mercantil!G141+Morelos!G194+Ocampo!G194+' Xicohtencalt'!G194+Zaragoza!#REF!</f>
        <v>#REF!</v>
      </c>
      <c r="H6" s="93" t="e">
        <f>+Juarez!#REF!+Mercantil!H141+Morelos!H194+Ocampo!H194+' Xicohtencalt'!H194+Zaragoza!#REF!</f>
        <v>#REF!</v>
      </c>
      <c r="I6" s="93" t="e">
        <f>+Juarez!#REF!+Mercantil!I141+Morelos!I194+Ocampo!I194+' Xicohtencalt'!I194+Zaragoza!#REF!</f>
        <v>#REF!</v>
      </c>
      <c r="J6" s="93" t="e">
        <f>+Juarez!#REF!+Mercantil!J141+Morelos!J194+Ocampo!J194+' Xicohtencalt'!J194+Zaragoza!#REF!</f>
        <v>#REF!</v>
      </c>
      <c r="K6" s="93" t="e">
        <f>+Juarez!#REF!+Mercantil!K141+Morelos!K194+Ocampo!K194+' Xicohtencalt'!K194+Zaragoza!#REF!</f>
        <v>#REF!</v>
      </c>
      <c r="L6" s="93" t="e">
        <f>+Juarez!#REF!+Mercantil!L141+Morelos!L194+Ocampo!L194+' Xicohtencalt'!L194+Zaragoza!#REF!</f>
        <v>#REF!</v>
      </c>
      <c r="M6" s="93" t="e">
        <f>+Juarez!#REF!+Mercantil!M141+Morelos!M194+Ocampo!M194+' Xicohtencalt'!M194+Zaragoza!#REF!</f>
        <v>#REF!</v>
      </c>
      <c r="N6" s="93" t="e">
        <f>+Juarez!#REF!+Mercantil!N141+Morelos!N194+Ocampo!N194+' Xicohtencalt'!N194+Zaragoza!#REF!</f>
        <v>#REF!</v>
      </c>
      <c r="O6" s="93" t="e">
        <f t="shared" ref="O6:O33" si="0">SUM(C6:N6)</f>
        <v>#REF!</v>
      </c>
    </row>
    <row r="7" spans="1:15" s="156" customFormat="1" ht="26.25" customHeight="1" x14ac:dyDescent="0.25">
      <c r="A7" s="139">
        <v>3</v>
      </c>
      <c r="B7" s="167" t="s">
        <v>75</v>
      </c>
      <c r="C7" s="93" t="e">
        <f>+Juarez!#REF!+Mercantil!C142+Morelos!C195+Ocampo!C195+' Xicohtencalt'!C195+Zaragoza!#REF!</f>
        <v>#REF!</v>
      </c>
      <c r="D7" s="93" t="e">
        <f>+Juarez!#REF!+Mercantil!D142+Morelos!D195+Ocampo!D195+' Xicohtencalt'!D195+Zaragoza!#REF!</f>
        <v>#REF!</v>
      </c>
      <c r="E7" s="93" t="e">
        <f>+Juarez!#REF!+Mercantil!E142+Morelos!E195+Ocampo!E195+' Xicohtencalt'!E195+Zaragoza!#REF!</f>
        <v>#REF!</v>
      </c>
      <c r="F7" s="93" t="e">
        <f>+Juarez!#REF!+Mercantil!F142+Morelos!F195+Ocampo!F195+' Xicohtencalt'!F195+Zaragoza!#REF!</f>
        <v>#REF!</v>
      </c>
      <c r="G7" s="93" t="e">
        <f>+Juarez!#REF!+Mercantil!G142+Morelos!G195+Ocampo!G195+' Xicohtencalt'!G195+Zaragoza!#REF!</f>
        <v>#REF!</v>
      </c>
      <c r="H7" s="93" t="e">
        <f>+Juarez!#REF!+Mercantil!H142+Morelos!H195+Ocampo!H195+' Xicohtencalt'!H195+Zaragoza!#REF!</f>
        <v>#REF!</v>
      </c>
      <c r="I7" s="93" t="e">
        <f>+Juarez!#REF!+Mercantil!I142+Morelos!I195+Ocampo!I195+' Xicohtencalt'!I195+Zaragoza!#REF!</f>
        <v>#REF!</v>
      </c>
      <c r="J7" s="93" t="e">
        <f>+Juarez!#REF!+Mercantil!J142+Morelos!J195+Ocampo!J195+' Xicohtencalt'!J195+Zaragoza!#REF!</f>
        <v>#REF!</v>
      </c>
      <c r="K7" s="93" t="e">
        <f>+Juarez!#REF!+Mercantil!K142+Morelos!K195+Ocampo!K195+' Xicohtencalt'!K195+Zaragoza!#REF!</f>
        <v>#REF!</v>
      </c>
      <c r="L7" s="93" t="e">
        <f>+Juarez!#REF!+Mercantil!L142+Morelos!L195+Ocampo!L195+' Xicohtencalt'!L195+Zaragoza!#REF!</f>
        <v>#REF!</v>
      </c>
      <c r="M7" s="93" t="e">
        <f>+Juarez!#REF!+Mercantil!M142+Morelos!M195+Ocampo!M195+' Xicohtencalt'!M195+Zaragoza!#REF!</f>
        <v>#REF!</v>
      </c>
      <c r="N7" s="93" t="e">
        <f>+Juarez!#REF!+Mercantil!N142+Morelos!N195+Ocampo!N195+' Xicohtencalt'!N195+Zaragoza!#REF!</f>
        <v>#REF!</v>
      </c>
      <c r="O7" s="93" t="e">
        <f t="shared" si="0"/>
        <v>#REF!</v>
      </c>
    </row>
    <row r="8" spans="1:15" s="156" customFormat="1" ht="26.25" customHeight="1" x14ac:dyDescent="0.25">
      <c r="A8" s="139">
        <v>4</v>
      </c>
      <c r="B8" s="167" t="s">
        <v>6</v>
      </c>
      <c r="C8" s="93" t="e">
        <f>+Juarez!#REF!+Mercantil!C143+Morelos!C196+Ocampo!C196+' Xicohtencalt'!C196+Zaragoza!#REF!</f>
        <v>#REF!</v>
      </c>
      <c r="D8" s="93" t="e">
        <f>+Juarez!#REF!+Mercantil!D143+Morelos!D196+Ocampo!D196+' Xicohtencalt'!D196+Zaragoza!#REF!</f>
        <v>#REF!</v>
      </c>
      <c r="E8" s="93" t="e">
        <f>+Juarez!#REF!+Mercantil!E143+Morelos!E196+Ocampo!E196+' Xicohtencalt'!E196+Zaragoza!#REF!</f>
        <v>#REF!</v>
      </c>
      <c r="F8" s="93" t="e">
        <f>+Juarez!#REF!+Mercantil!F143+Morelos!F196+Ocampo!F196+' Xicohtencalt'!F196+Zaragoza!#REF!</f>
        <v>#REF!</v>
      </c>
      <c r="G8" s="93" t="e">
        <f>+Juarez!#REF!+Mercantil!G143+Morelos!G196+Ocampo!G196+' Xicohtencalt'!G196+Zaragoza!#REF!</f>
        <v>#REF!</v>
      </c>
      <c r="H8" s="93" t="e">
        <f>+Juarez!#REF!+Mercantil!H143+Morelos!H196+Ocampo!H196+' Xicohtencalt'!H196+Zaragoza!#REF!</f>
        <v>#REF!</v>
      </c>
      <c r="I8" s="93" t="e">
        <f>+Juarez!#REF!+Mercantil!I143+Morelos!I196+Ocampo!I196+' Xicohtencalt'!I196+Zaragoza!#REF!</f>
        <v>#REF!</v>
      </c>
      <c r="J8" s="93" t="e">
        <f>+Juarez!#REF!+Mercantil!J143+Morelos!J196+Ocampo!J196+' Xicohtencalt'!J196+Zaragoza!#REF!</f>
        <v>#REF!</v>
      </c>
      <c r="K8" s="93" t="e">
        <f>+Juarez!#REF!+Mercantil!K143+Morelos!K196+Ocampo!K196+' Xicohtencalt'!K196+Zaragoza!#REF!</f>
        <v>#REF!</v>
      </c>
      <c r="L8" s="93" t="e">
        <f>+Juarez!#REF!+Mercantil!L143+Morelos!L196+Ocampo!L196+' Xicohtencalt'!L196+Zaragoza!#REF!</f>
        <v>#REF!</v>
      </c>
      <c r="M8" s="93" t="e">
        <f>+Juarez!#REF!+Mercantil!M143+Morelos!M196+Ocampo!M196+' Xicohtencalt'!M196+Zaragoza!#REF!</f>
        <v>#REF!</v>
      </c>
      <c r="N8" s="93" t="e">
        <f>+Juarez!#REF!+Mercantil!N143+Morelos!N196+Ocampo!N196+' Xicohtencalt'!N196+Zaragoza!#REF!</f>
        <v>#REF!</v>
      </c>
      <c r="O8" s="93" t="e">
        <f t="shared" si="0"/>
        <v>#REF!</v>
      </c>
    </row>
    <row r="9" spans="1:15" s="156" customFormat="1" ht="26.25" customHeight="1" x14ac:dyDescent="0.25">
      <c r="A9" s="139">
        <v>5</v>
      </c>
      <c r="B9" s="167" t="s">
        <v>76</v>
      </c>
      <c r="C9" s="93" t="e">
        <f>+Juarez!#REF!+Mercantil!C144+Morelos!C197+Ocampo!C197+' Xicohtencalt'!C197+Zaragoza!#REF!</f>
        <v>#REF!</v>
      </c>
      <c r="D9" s="93" t="e">
        <f>+Juarez!#REF!+Mercantil!D144+Morelos!D197+Ocampo!D197+' Xicohtencalt'!D197+Zaragoza!#REF!</f>
        <v>#REF!</v>
      </c>
      <c r="E9" s="93" t="e">
        <f>+Juarez!#REF!+Mercantil!E144+Morelos!E197+Ocampo!E197+' Xicohtencalt'!E197+Zaragoza!#REF!</f>
        <v>#REF!</v>
      </c>
      <c r="F9" s="93" t="e">
        <f>+Juarez!#REF!+Mercantil!F144+Morelos!F197+Ocampo!F197+' Xicohtencalt'!F197+Zaragoza!#REF!</f>
        <v>#REF!</v>
      </c>
      <c r="G9" s="93" t="e">
        <f>+Juarez!#REF!+Mercantil!G144+Morelos!G197+Ocampo!G197+' Xicohtencalt'!G197+Zaragoza!#REF!</f>
        <v>#REF!</v>
      </c>
      <c r="H9" s="93" t="e">
        <f>+Juarez!#REF!+Mercantil!H144+Morelos!H197+Ocampo!H197+' Xicohtencalt'!H197+Zaragoza!#REF!</f>
        <v>#REF!</v>
      </c>
      <c r="I9" s="93" t="e">
        <f>+Juarez!#REF!+Mercantil!I144+Morelos!I197+Ocampo!I197+' Xicohtencalt'!I197+Zaragoza!#REF!</f>
        <v>#REF!</v>
      </c>
      <c r="J9" s="93" t="e">
        <f>+Juarez!#REF!+Mercantil!J144+Morelos!J197+Ocampo!J197+' Xicohtencalt'!J197+Zaragoza!#REF!</f>
        <v>#REF!</v>
      </c>
      <c r="K9" s="93" t="e">
        <f>+Juarez!#REF!+Mercantil!K144+Morelos!K197+Ocampo!K197+' Xicohtencalt'!K197+Zaragoza!#REF!</f>
        <v>#REF!</v>
      </c>
      <c r="L9" s="93" t="e">
        <f>+Juarez!#REF!+Mercantil!L144+Morelos!L197+Ocampo!L197+' Xicohtencalt'!L197+Zaragoza!#REF!</f>
        <v>#REF!</v>
      </c>
      <c r="M9" s="93" t="e">
        <f>+Juarez!#REF!+Mercantil!M144+Morelos!M197+Ocampo!M197+' Xicohtencalt'!M197+Zaragoza!#REF!</f>
        <v>#REF!</v>
      </c>
      <c r="N9" s="93" t="e">
        <f>+Juarez!#REF!+Mercantil!N144+Morelos!N197+Ocampo!N197+' Xicohtencalt'!N197+Zaragoza!#REF!</f>
        <v>#REF!</v>
      </c>
      <c r="O9" s="93" t="e">
        <f t="shared" si="0"/>
        <v>#REF!</v>
      </c>
    </row>
    <row r="10" spans="1:15" s="156" customFormat="1" ht="26.25" customHeight="1" x14ac:dyDescent="0.25">
      <c r="A10" s="139">
        <v>6</v>
      </c>
      <c r="B10" s="167" t="s">
        <v>13</v>
      </c>
      <c r="C10" s="93" t="e">
        <f>+Juarez!#REF!+Mercantil!C145+Morelos!C198+Ocampo!C198+' Xicohtencalt'!C198+Zaragoza!#REF!</f>
        <v>#REF!</v>
      </c>
      <c r="D10" s="93" t="e">
        <f>+Juarez!#REF!+Mercantil!D145+Morelos!D198+Ocampo!D198+' Xicohtencalt'!D198+Zaragoza!#REF!</f>
        <v>#REF!</v>
      </c>
      <c r="E10" s="93" t="e">
        <f>+Juarez!#REF!+Mercantil!E145+Morelos!E198+Ocampo!E198+' Xicohtencalt'!E198+Zaragoza!#REF!</f>
        <v>#REF!</v>
      </c>
      <c r="F10" s="93" t="e">
        <f>+Juarez!#REF!+Mercantil!F145+Morelos!F198+Ocampo!F198+' Xicohtencalt'!F198+Zaragoza!#REF!</f>
        <v>#REF!</v>
      </c>
      <c r="G10" s="93" t="e">
        <f>+Juarez!#REF!+Mercantil!G145+Morelos!G198+Ocampo!G198+' Xicohtencalt'!G198+Zaragoza!#REF!</f>
        <v>#REF!</v>
      </c>
      <c r="H10" s="93" t="e">
        <f>+Juarez!#REF!+Mercantil!H145+Morelos!H198+Ocampo!H198+' Xicohtencalt'!H198+Zaragoza!#REF!</f>
        <v>#REF!</v>
      </c>
      <c r="I10" s="93" t="e">
        <f>+Juarez!#REF!+Mercantil!I145+Morelos!I198+Ocampo!I198+' Xicohtencalt'!I198+Zaragoza!#REF!</f>
        <v>#REF!</v>
      </c>
      <c r="J10" s="93" t="e">
        <f>+Juarez!#REF!+Mercantil!J145+Morelos!J198+Ocampo!J198+' Xicohtencalt'!J198+Zaragoza!#REF!</f>
        <v>#REF!</v>
      </c>
      <c r="K10" s="93" t="e">
        <f>+Juarez!#REF!+Mercantil!K145+Morelos!K198+Ocampo!K198+' Xicohtencalt'!K198+Zaragoza!#REF!</f>
        <v>#REF!</v>
      </c>
      <c r="L10" s="93" t="e">
        <f>+Juarez!#REF!+Mercantil!L145+Morelos!L198+Ocampo!L198+' Xicohtencalt'!L198+Zaragoza!#REF!</f>
        <v>#REF!</v>
      </c>
      <c r="M10" s="93" t="e">
        <f>+Juarez!#REF!+Mercantil!M145+Morelos!M198+Ocampo!M198+' Xicohtencalt'!M198+Zaragoza!#REF!</f>
        <v>#REF!</v>
      </c>
      <c r="N10" s="93" t="e">
        <f>+Juarez!#REF!+Mercantil!N145+Morelos!N198+Ocampo!N198+' Xicohtencalt'!N198+Zaragoza!#REF!</f>
        <v>#REF!</v>
      </c>
      <c r="O10" s="93" t="e">
        <f t="shared" si="0"/>
        <v>#REF!</v>
      </c>
    </row>
    <row r="11" spans="1:15" s="156" customFormat="1" ht="47.25" x14ac:dyDescent="0.25">
      <c r="A11" s="139">
        <v>7</v>
      </c>
      <c r="B11" s="168" t="s">
        <v>90</v>
      </c>
      <c r="C11" s="93" t="e">
        <f>+Juarez!#REF!+Mercantil!C146+Morelos!C199+Ocampo!C199+' Xicohtencalt'!C199+Zaragoza!#REF!</f>
        <v>#REF!</v>
      </c>
      <c r="D11" s="93" t="e">
        <f>+Juarez!#REF!+Mercantil!D146+Morelos!D199+Ocampo!D199+' Xicohtencalt'!D199+Zaragoza!#REF!</f>
        <v>#REF!</v>
      </c>
      <c r="E11" s="93" t="e">
        <f>+Juarez!#REF!+Mercantil!E146+Morelos!E199+Ocampo!E199+' Xicohtencalt'!E199+Zaragoza!#REF!</f>
        <v>#REF!</v>
      </c>
      <c r="F11" s="93" t="e">
        <f>+Juarez!#REF!+Mercantil!F146+Morelos!F199+Ocampo!F199+' Xicohtencalt'!F199+Zaragoza!#REF!</f>
        <v>#REF!</v>
      </c>
      <c r="G11" s="93" t="e">
        <f>+Juarez!#REF!+Mercantil!G146+Morelos!G199+Ocampo!G199+' Xicohtencalt'!G199+Zaragoza!#REF!</f>
        <v>#REF!</v>
      </c>
      <c r="H11" s="93" t="e">
        <f>+Juarez!#REF!+Mercantil!H146+Morelos!H199+Ocampo!H199+' Xicohtencalt'!H199+Zaragoza!#REF!</f>
        <v>#REF!</v>
      </c>
      <c r="I11" s="93" t="e">
        <f>+Juarez!#REF!+Mercantil!I146+Morelos!I199+Ocampo!I199+' Xicohtencalt'!I199+Zaragoza!#REF!</f>
        <v>#REF!</v>
      </c>
      <c r="J11" s="93" t="e">
        <f>+Juarez!#REF!+Mercantil!J146+Morelos!J199+Ocampo!J199+' Xicohtencalt'!J199+Zaragoza!#REF!</f>
        <v>#REF!</v>
      </c>
      <c r="K11" s="93" t="e">
        <f>+Juarez!#REF!+Mercantil!K146+Morelos!K199+Ocampo!K199+' Xicohtencalt'!K199+Zaragoza!#REF!</f>
        <v>#REF!</v>
      </c>
      <c r="L11" s="93" t="e">
        <f>+Juarez!#REF!+Mercantil!L146+Morelos!L199+Ocampo!L199+' Xicohtencalt'!L199+Zaragoza!#REF!</f>
        <v>#REF!</v>
      </c>
      <c r="M11" s="93" t="e">
        <f>+Juarez!#REF!+Mercantil!M146+Morelos!M199+Ocampo!M199+' Xicohtencalt'!M199+Zaragoza!#REF!</f>
        <v>#REF!</v>
      </c>
      <c r="N11" s="93" t="e">
        <f>+Juarez!#REF!+Mercantil!N146+Morelos!N199+Ocampo!N199+' Xicohtencalt'!N199+Zaragoza!#REF!</f>
        <v>#REF!</v>
      </c>
      <c r="O11" s="93" t="e">
        <f t="shared" si="0"/>
        <v>#REF!</v>
      </c>
    </row>
    <row r="12" spans="1:15" s="156" customFormat="1" ht="58.5" customHeight="1" x14ac:dyDescent="0.25">
      <c r="A12" s="139">
        <v>8</v>
      </c>
      <c r="B12" s="168" t="s">
        <v>91</v>
      </c>
      <c r="C12" s="93" t="e">
        <f>+Juarez!#REF!+Mercantil!C147+Morelos!C200+Ocampo!C200+' Xicohtencalt'!C200+Zaragoza!#REF!</f>
        <v>#REF!</v>
      </c>
      <c r="D12" s="93" t="e">
        <f>+Juarez!#REF!+Mercantil!D147+Morelos!D200+Ocampo!D200+' Xicohtencalt'!D200+Zaragoza!#REF!</f>
        <v>#REF!</v>
      </c>
      <c r="E12" s="93" t="e">
        <f>+Juarez!#REF!+Mercantil!E147+Morelos!E200+Ocampo!E200+' Xicohtencalt'!E200+Zaragoza!#REF!</f>
        <v>#REF!</v>
      </c>
      <c r="F12" s="93" t="e">
        <f>+Juarez!#REF!+Mercantil!F147+Morelos!F200+Ocampo!F200+' Xicohtencalt'!F200+Zaragoza!#REF!</f>
        <v>#REF!</v>
      </c>
      <c r="G12" s="93" t="e">
        <f>+Juarez!#REF!+Mercantil!G147+Morelos!G200+Ocampo!G200+' Xicohtencalt'!G200+Zaragoza!#REF!</f>
        <v>#REF!</v>
      </c>
      <c r="H12" s="93" t="e">
        <f>+Juarez!#REF!+Mercantil!H147+Morelos!H200+Ocampo!H200+' Xicohtencalt'!H200+Zaragoza!#REF!</f>
        <v>#REF!</v>
      </c>
      <c r="I12" s="93" t="e">
        <f>+Juarez!#REF!+Mercantil!I147+Morelos!I200+Ocampo!I200+' Xicohtencalt'!I200+Zaragoza!#REF!</f>
        <v>#REF!</v>
      </c>
      <c r="J12" s="93" t="e">
        <f>+Juarez!#REF!+Mercantil!J147+Morelos!J200+Ocampo!J200+' Xicohtencalt'!J200+Zaragoza!#REF!</f>
        <v>#REF!</v>
      </c>
      <c r="K12" s="93" t="e">
        <f>+Juarez!#REF!+Mercantil!K147+Morelos!K200+Ocampo!K200+' Xicohtencalt'!K200+Zaragoza!#REF!</f>
        <v>#REF!</v>
      </c>
      <c r="L12" s="93" t="e">
        <f>+Juarez!#REF!+Mercantil!L147+Morelos!L200+Ocampo!L200+' Xicohtencalt'!L200+Zaragoza!#REF!</f>
        <v>#REF!</v>
      </c>
      <c r="M12" s="93" t="e">
        <f>+Juarez!#REF!+Mercantil!M147+Morelos!M200+Ocampo!M200+' Xicohtencalt'!M200+Zaragoza!#REF!</f>
        <v>#REF!</v>
      </c>
      <c r="N12" s="93" t="e">
        <f>+Juarez!#REF!+Mercantil!N147+Morelos!N200+Ocampo!N200+' Xicohtencalt'!N200+Zaragoza!#REF!</f>
        <v>#REF!</v>
      </c>
      <c r="O12" s="93" t="e">
        <f t="shared" si="0"/>
        <v>#REF!</v>
      </c>
    </row>
    <row r="13" spans="1:15" s="156" customFormat="1" ht="47.25" customHeight="1" x14ac:dyDescent="0.25">
      <c r="A13" s="139">
        <v>9</v>
      </c>
      <c r="B13" s="168" t="s">
        <v>22</v>
      </c>
      <c r="C13" s="93" t="e">
        <f>+Juarez!#REF!+Mercantil!C148+Morelos!C201+Ocampo!C201+' Xicohtencalt'!C201+Zaragoza!#REF!</f>
        <v>#REF!</v>
      </c>
      <c r="D13" s="93" t="e">
        <f>+Juarez!#REF!+Mercantil!D148+Morelos!D201+Ocampo!D201+' Xicohtencalt'!D201+Zaragoza!#REF!</f>
        <v>#REF!</v>
      </c>
      <c r="E13" s="93" t="e">
        <f>+Juarez!#REF!+Mercantil!E148+Morelos!E201+Ocampo!E201+' Xicohtencalt'!E201+Zaragoza!#REF!</f>
        <v>#REF!</v>
      </c>
      <c r="F13" s="93" t="e">
        <f>+Juarez!#REF!+Mercantil!F148+Morelos!F201+Ocampo!F201+' Xicohtencalt'!F201+Zaragoza!#REF!</f>
        <v>#REF!</v>
      </c>
      <c r="G13" s="93" t="e">
        <f>+Juarez!#REF!+Mercantil!G148+Morelos!G201+Ocampo!G201+' Xicohtencalt'!G201+Zaragoza!#REF!</f>
        <v>#REF!</v>
      </c>
      <c r="H13" s="93" t="e">
        <f>+Juarez!#REF!+Mercantil!H148+Morelos!H201+Ocampo!H201+' Xicohtencalt'!H201+Zaragoza!#REF!</f>
        <v>#REF!</v>
      </c>
      <c r="I13" s="93" t="e">
        <f>+Juarez!#REF!+Mercantil!I148+Morelos!I201+Ocampo!I201+' Xicohtencalt'!I201+Zaragoza!#REF!</f>
        <v>#REF!</v>
      </c>
      <c r="J13" s="93" t="e">
        <f>+Juarez!#REF!+Mercantil!J148+Morelos!J201+Ocampo!J201+' Xicohtencalt'!J201+Zaragoza!#REF!</f>
        <v>#REF!</v>
      </c>
      <c r="K13" s="93" t="e">
        <f>+Juarez!#REF!+Mercantil!K148+Morelos!K201+Ocampo!K201+' Xicohtencalt'!K201+Zaragoza!#REF!</f>
        <v>#REF!</v>
      </c>
      <c r="L13" s="93" t="e">
        <f>+Juarez!#REF!+Mercantil!L148+Morelos!L201+Ocampo!L201+' Xicohtencalt'!L201+Zaragoza!#REF!</f>
        <v>#REF!</v>
      </c>
      <c r="M13" s="93" t="e">
        <f>+Juarez!#REF!+Mercantil!M148+Morelos!M201+Ocampo!M201+' Xicohtencalt'!M201+Zaragoza!#REF!</f>
        <v>#REF!</v>
      </c>
      <c r="N13" s="93" t="e">
        <f>+Juarez!#REF!+Mercantil!N148+Morelos!N201+Ocampo!N201+' Xicohtencalt'!N201+Zaragoza!#REF!</f>
        <v>#REF!</v>
      </c>
      <c r="O13" s="93" t="e">
        <f t="shared" si="0"/>
        <v>#REF!</v>
      </c>
    </row>
    <row r="14" spans="1:15" s="156" customFormat="1" ht="27" customHeight="1" x14ac:dyDescent="0.25">
      <c r="A14" s="139">
        <v>10</v>
      </c>
      <c r="B14" s="167" t="s">
        <v>77</v>
      </c>
      <c r="C14" s="93" t="e">
        <f>+Juarez!#REF!+Mercantil!C149+Morelos!C202+Ocampo!C202+' Xicohtencalt'!C202+Zaragoza!#REF!</f>
        <v>#REF!</v>
      </c>
      <c r="D14" s="93" t="e">
        <f>+Juarez!#REF!+Mercantil!D149+Morelos!D202+Ocampo!D202+' Xicohtencalt'!D202+Zaragoza!#REF!</f>
        <v>#REF!</v>
      </c>
      <c r="E14" s="93" t="e">
        <f>+Juarez!#REF!+Mercantil!E149+Morelos!E202+Ocampo!E202+' Xicohtencalt'!E202+Zaragoza!#REF!</f>
        <v>#REF!</v>
      </c>
      <c r="F14" s="93" t="e">
        <f>+Juarez!#REF!+Mercantil!F149+Morelos!F202+Ocampo!F202+' Xicohtencalt'!F202+Zaragoza!#REF!</f>
        <v>#REF!</v>
      </c>
      <c r="G14" s="93" t="e">
        <f>+Juarez!#REF!+Mercantil!G149+Morelos!G202+Ocampo!G202+' Xicohtencalt'!G202+Zaragoza!#REF!</f>
        <v>#REF!</v>
      </c>
      <c r="H14" s="93" t="e">
        <f>+Juarez!#REF!+Mercantil!H149+Morelos!H202+Ocampo!H202+' Xicohtencalt'!H202+Zaragoza!#REF!</f>
        <v>#REF!</v>
      </c>
      <c r="I14" s="93" t="e">
        <f>+Juarez!#REF!+Mercantil!I149+Morelos!I202+Ocampo!I202+' Xicohtencalt'!I202+Zaragoza!#REF!</f>
        <v>#REF!</v>
      </c>
      <c r="J14" s="93" t="e">
        <f>+Juarez!#REF!+Mercantil!J149+Morelos!J202+Ocampo!J202+' Xicohtencalt'!J202+Zaragoza!#REF!</f>
        <v>#REF!</v>
      </c>
      <c r="K14" s="93" t="e">
        <f>+Juarez!#REF!+Mercantil!K149+Morelos!K202+Ocampo!K202+' Xicohtencalt'!K202+Zaragoza!#REF!</f>
        <v>#REF!</v>
      </c>
      <c r="L14" s="93" t="e">
        <f>+Juarez!#REF!+Mercantil!L149+Morelos!L202+Ocampo!L202+' Xicohtencalt'!L202+Zaragoza!#REF!</f>
        <v>#REF!</v>
      </c>
      <c r="M14" s="93" t="e">
        <f>+Juarez!#REF!+Mercantil!M149+Morelos!M202+Ocampo!M202+' Xicohtencalt'!M202+Zaragoza!#REF!</f>
        <v>#REF!</v>
      </c>
      <c r="N14" s="93" t="e">
        <f>+Juarez!#REF!+Mercantil!N149+Morelos!N202+Ocampo!N202+' Xicohtencalt'!N202+Zaragoza!#REF!</f>
        <v>#REF!</v>
      </c>
      <c r="O14" s="93" t="e">
        <f t="shared" si="0"/>
        <v>#REF!</v>
      </c>
    </row>
    <row r="15" spans="1:15" s="156" customFormat="1" ht="27" customHeight="1" x14ac:dyDescent="0.25">
      <c r="A15" s="139"/>
      <c r="B15" s="169" t="s">
        <v>78</v>
      </c>
      <c r="C15" s="145" t="e">
        <f>+Juarez!#REF!+Mercantil!C150+Morelos!C203+Ocampo!C203+' Xicohtencalt'!C203+Zaragoza!#REF!</f>
        <v>#REF!</v>
      </c>
      <c r="D15" s="145" t="e">
        <f>+Juarez!#REF!+Mercantil!D150+Morelos!D203+Ocampo!D203+' Xicohtencalt'!D203+Zaragoza!#REF!</f>
        <v>#REF!</v>
      </c>
      <c r="E15" s="145" t="e">
        <f>+Juarez!#REF!+Mercantil!E150+Morelos!E203+Ocampo!E203+' Xicohtencalt'!E203+Zaragoza!#REF!</f>
        <v>#REF!</v>
      </c>
      <c r="F15" s="145" t="e">
        <f>+Juarez!#REF!+Mercantil!F150+Morelos!F203+Ocampo!F203+' Xicohtencalt'!F203+Zaragoza!#REF!</f>
        <v>#REF!</v>
      </c>
      <c r="G15" s="145" t="e">
        <f>+Juarez!#REF!+Mercantil!G150+Morelos!G203+Ocampo!G203+' Xicohtencalt'!G203+Zaragoza!#REF!</f>
        <v>#REF!</v>
      </c>
      <c r="H15" s="145" t="e">
        <f>+Juarez!#REF!+Mercantil!H150+Morelos!H203+Ocampo!H203+' Xicohtencalt'!H203+Zaragoza!#REF!</f>
        <v>#REF!</v>
      </c>
      <c r="I15" s="145" t="e">
        <f>+Juarez!#REF!+Mercantil!I150+Morelos!I203+Ocampo!I203+' Xicohtencalt'!I203+Zaragoza!#REF!</f>
        <v>#REF!</v>
      </c>
      <c r="J15" s="145" t="e">
        <f>+Juarez!#REF!+Mercantil!J150+Morelos!J203+Ocampo!J203+' Xicohtencalt'!J203+Zaragoza!#REF!</f>
        <v>#REF!</v>
      </c>
      <c r="K15" s="145" t="e">
        <f>+Juarez!#REF!+Mercantil!K150+Morelos!K203+Ocampo!K203+' Xicohtencalt'!K203+Zaragoza!#REF!</f>
        <v>#REF!</v>
      </c>
      <c r="L15" s="145" t="e">
        <f>+Juarez!#REF!+Mercantil!L150+Morelos!L203+Ocampo!L203+' Xicohtencalt'!L203+Zaragoza!#REF!</f>
        <v>#REF!</v>
      </c>
      <c r="M15" s="145" t="e">
        <f>+Juarez!#REF!+Mercantil!M150+Morelos!M203+Ocampo!M203+' Xicohtencalt'!M203+Zaragoza!#REF!</f>
        <v>#REF!</v>
      </c>
      <c r="N15" s="145" t="e">
        <f>+Juarez!#REF!+Mercantil!N150+Morelos!N203+Ocampo!N203+' Xicohtencalt'!N203+Zaragoza!#REF!</f>
        <v>#REF!</v>
      </c>
      <c r="O15" s="145" t="e">
        <f t="shared" si="0"/>
        <v>#REF!</v>
      </c>
    </row>
    <row r="16" spans="1:15" s="156" customFormat="1" ht="27" customHeight="1" x14ac:dyDescent="0.25">
      <c r="A16" s="139"/>
      <c r="B16" s="169" t="s">
        <v>79</v>
      </c>
      <c r="C16" s="145" t="e">
        <f>+Juarez!#REF!+Mercantil!C151+Morelos!C204+Ocampo!C204+' Xicohtencalt'!C204+Zaragoza!#REF!</f>
        <v>#REF!</v>
      </c>
      <c r="D16" s="145" t="e">
        <f>+Juarez!#REF!+Mercantil!D151+Morelos!D204+Ocampo!D204+' Xicohtencalt'!D204+Zaragoza!#REF!</f>
        <v>#REF!</v>
      </c>
      <c r="E16" s="145" t="e">
        <f>+Juarez!#REF!+Mercantil!E151+Morelos!E204+Ocampo!E204+' Xicohtencalt'!E204+Zaragoza!#REF!</f>
        <v>#REF!</v>
      </c>
      <c r="F16" s="145" t="e">
        <f>+Juarez!#REF!+Mercantil!F151+Morelos!F204+Ocampo!F204+' Xicohtencalt'!F204+Zaragoza!#REF!</f>
        <v>#REF!</v>
      </c>
      <c r="G16" s="145" t="e">
        <f>+Juarez!#REF!+Mercantil!G151+Morelos!G204+Ocampo!G204+' Xicohtencalt'!G204+Zaragoza!#REF!</f>
        <v>#REF!</v>
      </c>
      <c r="H16" s="145" t="e">
        <f>+Juarez!#REF!+Mercantil!H151+Morelos!H204+Ocampo!H204+' Xicohtencalt'!H204+Zaragoza!#REF!</f>
        <v>#REF!</v>
      </c>
      <c r="I16" s="145" t="e">
        <f>+Juarez!#REF!+Mercantil!I151+Morelos!I204+Ocampo!I204+' Xicohtencalt'!I204+Zaragoza!#REF!</f>
        <v>#REF!</v>
      </c>
      <c r="J16" s="145" t="e">
        <f>+Juarez!#REF!+Mercantil!J151+Morelos!J204+Ocampo!J204+' Xicohtencalt'!J204+Zaragoza!#REF!</f>
        <v>#REF!</v>
      </c>
      <c r="K16" s="145" t="e">
        <f>+Juarez!#REF!+Mercantil!K151+Morelos!K204+Ocampo!K204+' Xicohtencalt'!K204+Zaragoza!#REF!</f>
        <v>#REF!</v>
      </c>
      <c r="L16" s="145" t="e">
        <f>+Juarez!#REF!+Mercantil!L151+Morelos!L204+Ocampo!L204+' Xicohtencalt'!L204+Zaragoza!#REF!</f>
        <v>#REF!</v>
      </c>
      <c r="M16" s="145" t="e">
        <f>+Juarez!#REF!+Mercantil!M151+Morelos!M204+Ocampo!M204+' Xicohtencalt'!M204+Zaragoza!#REF!</f>
        <v>#REF!</v>
      </c>
      <c r="N16" s="145" t="e">
        <f>+Juarez!#REF!+Mercantil!N151+Morelos!N204+Ocampo!N204+' Xicohtencalt'!N204+Zaragoza!#REF!</f>
        <v>#REF!</v>
      </c>
      <c r="O16" s="145" t="e">
        <f t="shared" si="0"/>
        <v>#REF!</v>
      </c>
    </row>
    <row r="17" spans="1:15" s="156" customFormat="1" ht="31.5" customHeight="1" x14ac:dyDescent="0.25">
      <c r="A17" s="139"/>
      <c r="B17" s="169" t="s">
        <v>80</v>
      </c>
      <c r="C17" s="145" t="e">
        <f>+Juarez!#REF!+Mercantil!C152+Morelos!C205+Ocampo!C205+' Xicohtencalt'!C205+Zaragoza!#REF!</f>
        <v>#REF!</v>
      </c>
      <c r="D17" s="145" t="e">
        <f>+Juarez!#REF!+Mercantil!D152+Morelos!D205+Ocampo!D205+' Xicohtencalt'!D205+Zaragoza!#REF!</f>
        <v>#REF!</v>
      </c>
      <c r="E17" s="145" t="e">
        <f>+Juarez!#REF!+Mercantil!E152+Morelos!E205+Ocampo!E205+' Xicohtencalt'!E205+Zaragoza!#REF!</f>
        <v>#REF!</v>
      </c>
      <c r="F17" s="145" t="e">
        <f>+Juarez!#REF!+Mercantil!F152+Morelos!F205+Ocampo!F205+' Xicohtencalt'!F205+Zaragoza!#REF!</f>
        <v>#REF!</v>
      </c>
      <c r="G17" s="145" t="e">
        <f>+Juarez!#REF!+Mercantil!G152+Morelos!G205+Ocampo!G205+' Xicohtencalt'!G205+Zaragoza!#REF!</f>
        <v>#REF!</v>
      </c>
      <c r="H17" s="145" t="e">
        <f>+Juarez!#REF!+Mercantil!H152+Morelos!H205+Ocampo!H205+' Xicohtencalt'!H205+Zaragoza!#REF!</f>
        <v>#REF!</v>
      </c>
      <c r="I17" s="145" t="e">
        <f>+Juarez!#REF!+Mercantil!I152+Morelos!I205+Ocampo!I205+' Xicohtencalt'!I205+Zaragoza!#REF!</f>
        <v>#REF!</v>
      </c>
      <c r="J17" s="145" t="e">
        <f>+Juarez!#REF!+Mercantil!J152+Morelos!J205+Ocampo!J205+' Xicohtencalt'!J205+Zaragoza!#REF!</f>
        <v>#REF!</v>
      </c>
      <c r="K17" s="145" t="e">
        <f>+Juarez!#REF!+Mercantil!K152+Morelos!K205+Ocampo!K205+' Xicohtencalt'!K205+Zaragoza!#REF!</f>
        <v>#REF!</v>
      </c>
      <c r="L17" s="145" t="e">
        <f>+Juarez!#REF!+Mercantil!L152+Morelos!L205+Ocampo!L205+' Xicohtencalt'!L205+Zaragoza!#REF!</f>
        <v>#REF!</v>
      </c>
      <c r="M17" s="145" t="e">
        <f>+Juarez!#REF!+Mercantil!M152+Morelos!M205+Ocampo!M205+' Xicohtencalt'!M205+Zaragoza!#REF!</f>
        <v>#REF!</v>
      </c>
      <c r="N17" s="145" t="e">
        <f>+Juarez!#REF!+Mercantil!N152+Morelos!N205+Ocampo!N205+' Xicohtencalt'!N205+Zaragoza!#REF!</f>
        <v>#REF!</v>
      </c>
      <c r="O17" s="145" t="e">
        <f t="shared" si="0"/>
        <v>#REF!</v>
      </c>
    </row>
    <row r="18" spans="1:15" s="156" customFormat="1" ht="27" customHeight="1" x14ac:dyDescent="0.25">
      <c r="A18" s="139"/>
      <c r="B18" s="169" t="s">
        <v>132</v>
      </c>
      <c r="C18" s="145" t="e">
        <f>+Juarez!#REF!+Mercantil!C153+Morelos!C206+Ocampo!C206+' Xicohtencalt'!C206+Zaragoza!#REF!</f>
        <v>#REF!</v>
      </c>
      <c r="D18" s="145" t="e">
        <f>+Juarez!#REF!+Mercantil!D153+Morelos!D206+Ocampo!D206+' Xicohtencalt'!D206+Zaragoza!#REF!</f>
        <v>#REF!</v>
      </c>
      <c r="E18" s="145" t="e">
        <f>+Juarez!#REF!+Mercantil!E153+Morelos!E206+Ocampo!E206+' Xicohtencalt'!E206+Zaragoza!#REF!</f>
        <v>#REF!</v>
      </c>
      <c r="F18" s="145" t="e">
        <f>+Juarez!#REF!+Mercantil!F153+Morelos!F206+Ocampo!F206+' Xicohtencalt'!F206+Zaragoza!#REF!</f>
        <v>#REF!</v>
      </c>
      <c r="G18" s="145" t="e">
        <f>+Juarez!#REF!+Mercantil!G153+Morelos!G206+Ocampo!G206+' Xicohtencalt'!G206+Zaragoza!#REF!</f>
        <v>#REF!</v>
      </c>
      <c r="H18" s="145" t="e">
        <f>+Juarez!#REF!+Mercantil!H153+Morelos!H206+Ocampo!H206+' Xicohtencalt'!H206+Zaragoza!#REF!</f>
        <v>#REF!</v>
      </c>
      <c r="I18" s="145" t="e">
        <f>+Juarez!#REF!+Mercantil!I153+Morelos!I206+Ocampo!I206+' Xicohtencalt'!I206+Zaragoza!#REF!</f>
        <v>#REF!</v>
      </c>
      <c r="J18" s="145" t="e">
        <f>+Juarez!#REF!+Mercantil!J153+Morelos!J206+Ocampo!J206+' Xicohtencalt'!J206+Zaragoza!#REF!</f>
        <v>#REF!</v>
      </c>
      <c r="K18" s="145" t="e">
        <f>+Juarez!#REF!+Mercantil!K153+Morelos!K206+Ocampo!K206+' Xicohtencalt'!K206+Zaragoza!#REF!</f>
        <v>#REF!</v>
      </c>
      <c r="L18" s="145" t="e">
        <f>+Juarez!#REF!+Mercantil!L153+Morelos!L206+Ocampo!L206+' Xicohtencalt'!L206+Zaragoza!#REF!</f>
        <v>#REF!</v>
      </c>
      <c r="M18" s="145" t="e">
        <f>+Juarez!#REF!+Mercantil!M153+Morelos!M206+Ocampo!M206+' Xicohtencalt'!M206+Zaragoza!#REF!</f>
        <v>#REF!</v>
      </c>
      <c r="N18" s="145" t="e">
        <f>+Juarez!#REF!+Mercantil!N153+Morelos!N206+Ocampo!N206+' Xicohtencalt'!N206+Zaragoza!#REF!</f>
        <v>#REF!</v>
      </c>
      <c r="O18" s="145" t="e">
        <f t="shared" si="0"/>
        <v>#REF!</v>
      </c>
    </row>
    <row r="19" spans="1:15" s="156" customFormat="1" ht="38.25" customHeight="1" x14ac:dyDescent="0.25">
      <c r="A19" s="139">
        <v>11</v>
      </c>
      <c r="B19" s="168" t="s">
        <v>93</v>
      </c>
      <c r="C19" s="93" t="e">
        <f>+Juarez!#REF!+Mercantil!C154+Morelos!C207+Ocampo!C207+' Xicohtencalt'!C207+Zaragoza!#REF!</f>
        <v>#REF!</v>
      </c>
      <c r="D19" s="93" t="e">
        <f>+Juarez!#REF!+Mercantil!D154+Morelos!D207+Ocampo!D207+' Xicohtencalt'!D207+Zaragoza!#REF!</f>
        <v>#REF!</v>
      </c>
      <c r="E19" s="93" t="e">
        <f>+Juarez!#REF!+Mercantil!E154+Morelos!E207+Ocampo!E207+' Xicohtencalt'!E207+Zaragoza!#REF!</f>
        <v>#REF!</v>
      </c>
      <c r="F19" s="93" t="e">
        <f>+Juarez!#REF!+Mercantil!F154+Morelos!F207+Ocampo!F207+' Xicohtencalt'!F207+Zaragoza!#REF!</f>
        <v>#REF!</v>
      </c>
      <c r="G19" s="93" t="e">
        <f>+Juarez!#REF!+Mercantil!G154+Morelos!G207+Ocampo!G207+' Xicohtencalt'!G207+Zaragoza!#REF!</f>
        <v>#REF!</v>
      </c>
      <c r="H19" s="93" t="e">
        <f>+Juarez!#REF!+Mercantil!H154+Morelos!H207+Ocampo!H207+' Xicohtencalt'!H207+Zaragoza!#REF!</f>
        <v>#REF!</v>
      </c>
      <c r="I19" s="93" t="e">
        <f>+Juarez!#REF!+Mercantil!I154+Morelos!I207+Ocampo!I207+' Xicohtencalt'!I207+Zaragoza!#REF!</f>
        <v>#REF!</v>
      </c>
      <c r="J19" s="93" t="e">
        <f>+Juarez!#REF!+Mercantil!J154+Morelos!J207+Ocampo!J207+' Xicohtencalt'!J207+Zaragoza!#REF!</f>
        <v>#REF!</v>
      </c>
      <c r="K19" s="93" t="e">
        <f>+Juarez!#REF!+Mercantil!K154+Morelos!K207+Ocampo!K207+' Xicohtencalt'!K207+Zaragoza!#REF!</f>
        <v>#REF!</v>
      </c>
      <c r="L19" s="93" t="e">
        <f>+Juarez!#REF!+Mercantil!L154+Morelos!L207+Ocampo!L207+' Xicohtencalt'!L207+Zaragoza!#REF!</f>
        <v>#REF!</v>
      </c>
      <c r="M19" s="93" t="e">
        <f>+Juarez!#REF!+Mercantil!M154+Morelos!M207+Ocampo!M207+' Xicohtencalt'!M207+Zaragoza!#REF!</f>
        <v>#REF!</v>
      </c>
      <c r="N19" s="93" t="e">
        <f>+Juarez!#REF!+Mercantil!N154+Morelos!N207+Ocampo!N207+' Xicohtencalt'!N207+Zaragoza!#REF!</f>
        <v>#REF!</v>
      </c>
      <c r="O19" s="93" t="e">
        <f t="shared" si="0"/>
        <v>#REF!</v>
      </c>
    </row>
    <row r="20" spans="1:15" s="156" customFormat="1" ht="31.5" x14ac:dyDescent="0.25">
      <c r="A20" s="139">
        <v>12</v>
      </c>
      <c r="B20" s="168" t="s">
        <v>92</v>
      </c>
      <c r="C20" s="93" t="e">
        <f>+Juarez!#REF!+Mercantil!#REF!+Morelos!#REF!+Ocampo!#REF!+' Xicohtencalt'!#REF!+Zaragoza!#REF!</f>
        <v>#REF!</v>
      </c>
      <c r="D20" s="93" t="e">
        <f>+Juarez!#REF!+Mercantil!#REF!+Morelos!#REF!+Ocampo!#REF!+' Xicohtencalt'!#REF!+Zaragoza!#REF!</f>
        <v>#REF!</v>
      </c>
      <c r="E20" s="93" t="e">
        <f>+Juarez!#REF!+Mercantil!#REF!+Morelos!#REF!+Ocampo!#REF!+' Xicohtencalt'!#REF!+Zaragoza!#REF!</f>
        <v>#REF!</v>
      </c>
      <c r="F20" s="93" t="e">
        <f>+Juarez!#REF!+Mercantil!#REF!+Morelos!#REF!+Ocampo!#REF!+' Xicohtencalt'!#REF!+Zaragoza!#REF!</f>
        <v>#REF!</v>
      </c>
      <c r="G20" s="93" t="e">
        <f>+Juarez!#REF!+Mercantil!#REF!+Morelos!#REF!+Ocampo!#REF!+' Xicohtencalt'!#REF!+Zaragoza!#REF!</f>
        <v>#REF!</v>
      </c>
      <c r="H20" s="93" t="e">
        <f>+Juarez!#REF!+Mercantil!#REF!+Morelos!#REF!+Ocampo!#REF!+' Xicohtencalt'!#REF!+Zaragoza!#REF!</f>
        <v>#REF!</v>
      </c>
      <c r="I20" s="93" t="e">
        <f>+Juarez!#REF!+Mercantil!#REF!+Morelos!#REF!+Ocampo!#REF!+' Xicohtencalt'!#REF!+Zaragoza!#REF!</f>
        <v>#REF!</v>
      </c>
      <c r="J20" s="93" t="e">
        <f>+Juarez!#REF!+Mercantil!#REF!+Morelos!#REF!+Ocampo!#REF!+' Xicohtencalt'!#REF!+Zaragoza!#REF!</f>
        <v>#REF!</v>
      </c>
      <c r="K20" s="93" t="e">
        <f>+Juarez!#REF!+Mercantil!#REF!+Morelos!#REF!+Ocampo!#REF!+' Xicohtencalt'!#REF!+Zaragoza!#REF!</f>
        <v>#REF!</v>
      </c>
      <c r="L20" s="93" t="e">
        <f>+Juarez!#REF!+Mercantil!#REF!+Morelos!#REF!+Ocampo!#REF!+' Xicohtencalt'!#REF!+Zaragoza!#REF!</f>
        <v>#REF!</v>
      </c>
      <c r="M20" s="93" t="e">
        <f>+Juarez!#REF!+Mercantil!#REF!+Morelos!#REF!+Ocampo!#REF!+' Xicohtencalt'!#REF!+Zaragoza!#REF!</f>
        <v>#REF!</v>
      </c>
      <c r="N20" s="93" t="e">
        <f>+Juarez!#REF!+Mercantil!#REF!+Morelos!#REF!+Ocampo!#REF!+' Xicohtencalt'!#REF!+Zaragoza!#REF!</f>
        <v>#REF!</v>
      </c>
      <c r="O20" s="161" t="e">
        <f>K20</f>
        <v>#REF!</v>
      </c>
    </row>
    <row r="21" spans="1:15" s="156" customFormat="1" ht="37.5" customHeight="1" x14ac:dyDescent="0.25">
      <c r="A21" s="139">
        <v>13</v>
      </c>
      <c r="B21" s="168" t="s">
        <v>82</v>
      </c>
      <c r="C21" s="93" t="e">
        <f>+Juarez!#REF!+Mercantil!C155+Morelos!C208+Ocampo!C208+' Xicohtencalt'!C208+Zaragoza!#REF!</f>
        <v>#REF!</v>
      </c>
      <c r="D21" s="93" t="e">
        <f>+Juarez!#REF!+Mercantil!D155+Morelos!D208+Ocampo!D208+' Xicohtencalt'!D208+Zaragoza!#REF!</f>
        <v>#REF!</v>
      </c>
      <c r="E21" s="93" t="e">
        <f>+Juarez!#REF!+Mercantil!E155+Morelos!E208+Ocampo!E208+' Xicohtencalt'!E208+Zaragoza!#REF!</f>
        <v>#REF!</v>
      </c>
      <c r="F21" s="93" t="e">
        <f>+Juarez!#REF!+Mercantil!F155+Morelos!F208+Ocampo!F208+' Xicohtencalt'!F208+Zaragoza!#REF!</f>
        <v>#REF!</v>
      </c>
      <c r="G21" s="93" t="e">
        <f>+Juarez!#REF!+Mercantil!G155+Morelos!G208+Ocampo!G208+' Xicohtencalt'!G208+Zaragoza!#REF!</f>
        <v>#REF!</v>
      </c>
      <c r="H21" s="93" t="e">
        <f>+Juarez!#REF!+Mercantil!H155+Morelos!H208+Ocampo!H208+' Xicohtencalt'!H208+Zaragoza!#REF!</f>
        <v>#REF!</v>
      </c>
      <c r="I21" s="93" t="e">
        <f>+Juarez!#REF!+Mercantil!I155+Morelos!I208+Ocampo!I208+' Xicohtencalt'!I208+Zaragoza!#REF!</f>
        <v>#REF!</v>
      </c>
      <c r="J21" s="93" t="e">
        <f>+Juarez!#REF!+Mercantil!J155+Morelos!J208+Ocampo!J208+' Xicohtencalt'!J208+Zaragoza!#REF!</f>
        <v>#REF!</v>
      </c>
      <c r="K21" s="93" t="e">
        <f>+Juarez!#REF!+Mercantil!K155+Morelos!K208+Ocampo!K208+' Xicohtencalt'!K208+Zaragoza!#REF!</f>
        <v>#REF!</v>
      </c>
      <c r="L21" s="93" t="e">
        <f>+Juarez!#REF!+Mercantil!L155+Morelos!L208+Ocampo!L208+' Xicohtencalt'!L208+Zaragoza!#REF!</f>
        <v>#REF!</v>
      </c>
      <c r="M21" s="93" t="e">
        <f>+Juarez!#REF!+Mercantil!M155+Morelos!M208+Ocampo!M208+' Xicohtencalt'!M208+Zaragoza!#REF!</f>
        <v>#REF!</v>
      </c>
      <c r="N21" s="93" t="e">
        <f>+Juarez!#REF!+Mercantil!N155+Morelos!N208+Ocampo!N208+' Xicohtencalt'!N208+Zaragoza!#REF!</f>
        <v>#REF!</v>
      </c>
      <c r="O21" s="93" t="e">
        <f t="shared" si="0"/>
        <v>#REF!</v>
      </c>
    </row>
    <row r="22" spans="1:15" s="156" customFormat="1" ht="24.75" customHeight="1" x14ac:dyDescent="0.25">
      <c r="A22" s="139"/>
      <c r="B22" s="169" t="s">
        <v>83</v>
      </c>
      <c r="C22" s="145" t="e">
        <f>+Juarez!#REF!+Mercantil!C156+Morelos!C209+Ocampo!C209+' Xicohtencalt'!C209+Zaragoza!#REF!</f>
        <v>#REF!</v>
      </c>
      <c r="D22" s="145" t="e">
        <f>+Juarez!#REF!+Mercantil!D156+Morelos!D209+Ocampo!D209+' Xicohtencalt'!D209+Zaragoza!#REF!</f>
        <v>#REF!</v>
      </c>
      <c r="E22" s="145" t="e">
        <f>+Juarez!#REF!+Mercantil!E156+Morelos!E209+Ocampo!E209+' Xicohtencalt'!E209+Zaragoza!#REF!</f>
        <v>#REF!</v>
      </c>
      <c r="F22" s="145" t="e">
        <f>+Juarez!#REF!+Mercantil!F156+Morelos!F209+Ocampo!F209+' Xicohtencalt'!F209+Zaragoza!#REF!</f>
        <v>#REF!</v>
      </c>
      <c r="G22" s="145" t="e">
        <f>+Juarez!#REF!+Mercantil!G156+Morelos!G209+Ocampo!G209+' Xicohtencalt'!G209+Zaragoza!#REF!</f>
        <v>#REF!</v>
      </c>
      <c r="H22" s="145" t="e">
        <f>+Juarez!#REF!+Mercantil!H156+Morelos!H209+Ocampo!H209+' Xicohtencalt'!H209+Zaragoza!#REF!</f>
        <v>#REF!</v>
      </c>
      <c r="I22" s="145" t="e">
        <f>+Juarez!#REF!+Mercantil!I156+Morelos!I209+Ocampo!I209+' Xicohtencalt'!I209+Zaragoza!#REF!</f>
        <v>#REF!</v>
      </c>
      <c r="J22" s="145" t="e">
        <f>+Juarez!#REF!+Mercantil!J156+Morelos!J209+Ocampo!J209+' Xicohtencalt'!J209+Zaragoza!#REF!</f>
        <v>#REF!</v>
      </c>
      <c r="K22" s="145" t="e">
        <f>+Juarez!#REF!+Mercantil!K156+Morelos!K209+Ocampo!K209+' Xicohtencalt'!K209+Zaragoza!#REF!</f>
        <v>#REF!</v>
      </c>
      <c r="L22" s="145" t="e">
        <f>+Juarez!#REF!+Mercantil!L156+Morelos!L209+Ocampo!L209+' Xicohtencalt'!L209+Zaragoza!#REF!</f>
        <v>#REF!</v>
      </c>
      <c r="M22" s="145" t="e">
        <f>+Juarez!#REF!+Mercantil!M156+Morelos!M209+Ocampo!M209+' Xicohtencalt'!M209+Zaragoza!#REF!</f>
        <v>#REF!</v>
      </c>
      <c r="N22" s="145" t="e">
        <f>+Juarez!#REF!+Mercantil!N156+Morelos!N209+Ocampo!N209+' Xicohtencalt'!N209+Zaragoza!#REF!</f>
        <v>#REF!</v>
      </c>
      <c r="O22" s="145" t="e">
        <f t="shared" si="0"/>
        <v>#REF!</v>
      </c>
    </row>
    <row r="23" spans="1:15" s="156" customFormat="1" ht="24.75" customHeight="1" x14ac:dyDescent="0.25">
      <c r="A23" s="139"/>
      <c r="B23" s="169" t="s">
        <v>84</v>
      </c>
      <c r="C23" s="145" t="e">
        <f>+Juarez!#REF!+Mercantil!C157+Morelos!C210+Ocampo!C210+' Xicohtencalt'!C210+Zaragoza!#REF!</f>
        <v>#REF!</v>
      </c>
      <c r="D23" s="145" t="e">
        <f>+Juarez!#REF!+Mercantil!D157+Morelos!D210+Ocampo!D210+' Xicohtencalt'!D210+Zaragoza!#REF!</f>
        <v>#REF!</v>
      </c>
      <c r="E23" s="145" t="e">
        <f>+Juarez!#REF!+Mercantil!E157+Morelos!E210+Ocampo!E210+' Xicohtencalt'!E210+Zaragoza!#REF!</f>
        <v>#REF!</v>
      </c>
      <c r="F23" s="145" t="e">
        <f>+Juarez!#REF!+Mercantil!F157+Morelos!F210+Ocampo!F210+' Xicohtencalt'!F210+Zaragoza!#REF!</f>
        <v>#REF!</v>
      </c>
      <c r="G23" s="145" t="e">
        <f>+Juarez!#REF!+Mercantil!G157+Morelos!G210+Ocampo!G210+' Xicohtencalt'!G210+Zaragoza!#REF!</f>
        <v>#REF!</v>
      </c>
      <c r="H23" s="145" t="e">
        <f>+Juarez!#REF!+Mercantil!H157+Morelos!H210+Ocampo!H210+' Xicohtencalt'!H210+Zaragoza!#REF!</f>
        <v>#REF!</v>
      </c>
      <c r="I23" s="145" t="e">
        <f>+Juarez!#REF!+Mercantil!I157+Morelos!I210+Ocampo!I210+' Xicohtencalt'!I210+Zaragoza!#REF!</f>
        <v>#REF!</v>
      </c>
      <c r="J23" s="145" t="e">
        <f>+Juarez!#REF!+Mercantil!J157+Morelos!J210+Ocampo!J210+' Xicohtencalt'!J210+Zaragoza!#REF!</f>
        <v>#REF!</v>
      </c>
      <c r="K23" s="145" t="e">
        <f>+Juarez!#REF!+Mercantil!K157+Morelos!K210+Ocampo!K210+' Xicohtencalt'!K210+Zaragoza!#REF!</f>
        <v>#REF!</v>
      </c>
      <c r="L23" s="145" t="e">
        <f>+Juarez!#REF!+Mercantil!L157+Morelos!L210+Ocampo!L210+' Xicohtencalt'!L210+Zaragoza!#REF!</f>
        <v>#REF!</v>
      </c>
      <c r="M23" s="145" t="e">
        <f>+Juarez!#REF!+Mercantil!M157+Morelos!M210+Ocampo!M210+' Xicohtencalt'!M210+Zaragoza!#REF!</f>
        <v>#REF!</v>
      </c>
      <c r="N23" s="145" t="e">
        <f>+Juarez!#REF!+Mercantil!N157+Morelos!N210+Ocampo!N210+' Xicohtencalt'!N210+Zaragoza!#REF!</f>
        <v>#REF!</v>
      </c>
      <c r="O23" s="145" t="e">
        <f t="shared" si="0"/>
        <v>#REF!</v>
      </c>
    </row>
    <row r="24" spans="1:15" s="156" customFormat="1" ht="24.75" customHeight="1" x14ac:dyDescent="0.25">
      <c r="A24" s="139"/>
      <c r="B24" s="169" t="s">
        <v>85</v>
      </c>
      <c r="C24" s="145" t="e">
        <f>+Juarez!#REF!+Mercantil!C158+Morelos!C211+Ocampo!C211+' Xicohtencalt'!C211+Zaragoza!#REF!</f>
        <v>#REF!</v>
      </c>
      <c r="D24" s="145" t="e">
        <f>+Juarez!#REF!+Mercantil!D158+Morelos!D211+Ocampo!D211+' Xicohtencalt'!D211+Zaragoza!#REF!</f>
        <v>#REF!</v>
      </c>
      <c r="E24" s="145" t="e">
        <f>+Juarez!#REF!+Mercantil!E158+Morelos!E211+Ocampo!E211+' Xicohtencalt'!E211+Zaragoza!#REF!</f>
        <v>#REF!</v>
      </c>
      <c r="F24" s="145" t="e">
        <f>+Juarez!#REF!+Mercantil!F158+Morelos!F211+Ocampo!F211+' Xicohtencalt'!F211+Zaragoza!#REF!</f>
        <v>#REF!</v>
      </c>
      <c r="G24" s="145" t="e">
        <f>+Juarez!#REF!+Mercantil!G158+Morelos!G211+Ocampo!G211+' Xicohtencalt'!G211+Zaragoza!#REF!</f>
        <v>#REF!</v>
      </c>
      <c r="H24" s="145" t="e">
        <f>+Juarez!#REF!+Mercantil!H158+Morelos!H211+Ocampo!H211+' Xicohtencalt'!H211+Zaragoza!#REF!</f>
        <v>#REF!</v>
      </c>
      <c r="I24" s="145" t="e">
        <f>+Juarez!#REF!+Mercantil!I158+Morelos!I211+Ocampo!I211+' Xicohtencalt'!I211+Zaragoza!#REF!</f>
        <v>#REF!</v>
      </c>
      <c r="J24" s="145" t="e">
        <f>+Juarez!#REF!+Mercantil!J158+Morelos!J211+Ocampo!J211+' Xicohtencalt'!J211+Zaragoza!#REF!</f>
        <v>#REF!</v>
      </c>
      <c r="K24" s="145" t="e">
        <f>+Juarez!#REF!+Mercantil!K158+Morelos!K211+Ocampo!K211+' Xicohtencalt'!K211+Zaragoza!#REF!</f>
        <v>#REF!</v>
      </c>
      <c r="L24" s="145" t="e">
        <f>+Juarez!#REF!+Mercantil!L158+Morelos!L211+Ocampo!L211+' Xicohtencalt'!L211+Zaragoza!#REF!</f>
        <v>#REF!</v>
      </c>
      <c r="M24" s="145" t="e">
        <f>+Juarez!#REF!+Mercantil!M158+Morelos!M211+Ocampo!M211+' Xicohtencalt'!M211+Zaragoza!#REF!</f>
        <v>#REF!</v>
      </c>
      <c r="N24" s="145" t="e">
        <f>+Juarez!#REF!+Mercantil!N158+Morelos!N211+Ocampo!N211+' Xicohtencalt'!N211+Zaragoza!#REF!</f>
        <v>#REF!</v>
      </c>
      <c r="O24" s="145" t="e">
        <f t="shared" si="0"/>
        <v>#REF!</v>
      </c>
    </row>
    <row r="25" spans="1:15" s="156" customFormat="1" ht="24.75" customHeight="1" x14ac:dyDescent="0.25">
      <c r="A25" s="139"/>
      <c r="B25" s="169" t="s">
        <v>86</v>
      </c>
      <c r="C25" s="145" t="e">
        <f>+Juarez!#REF!+Mercantil!C159+Morelos!C212+Ocampo!C212+' Xicohtencalt'!C212+Zaragoza!#REF!</f>
        <v>#REF!</v>
      </c>
      <c r="D25" s="145" t="e">
        <f>+Juarez!#REF!+Mercantil!D159+Morelos!D212+Ocampo!D212+' Xicohtencalt'!D212+Zaragoza!#REF!</f>
        <v>#REF!</v>
      </c>
      <c r="E25" s="145" t="e">
        <f>+Juarez!#REF!+Mercantil!E159+Morelos!E212+Ocampo!E212+' Xicohtencalt'!E212+Zaragoza!#REF!</f>
        <v>#REF!</v>
      </c>
      <c r="F25" s="145" t="e">
        <f>+Juarez!#REF!+Mercantil!F159+Morelos!F212+Ocampo!F212+' Xicohtencalt'!F212+Zaragoza!#REF!</f>
        <v>#REF!</v>
      </c>
      <c r="G25" s="145" t="e">
        <f>+Juarez!#REF!+Mercantil!G159+Morelos!G212+Ocampo!G212+' Xicohtencalt'!G212+Zaragoza!#REF!</f>
        <v>#REF!</v>
      </c>
      <c r="H25" s="145" t="e">
        <f>+Juarez!#REF!+Mercantil!H159+Morelos!H212+Ocampo!H212+' Xicohtencalt'!H212+Zaragoza!#REF!</f>
        <v>#REF!</v>
      </c>
      <c r="I25" s="145" t="e">
        <f>+Juarez!#REF!+Mercantil!I159+Morelos!I212+Ocampo!I212+' Xicohtencalt'!I212+Zaragoza!#REF!</f>
        <v>#REF!</v>
      </c>
      <c r="J25" s="145" t="e">
        <f>+Juarez!#REF!+Mercantil!J159+Morelos!J212+Ocampo!J212+' Xicohtencalt'!J212+Zaragoza!#REF!</f>
        <v>#REF!</v>
      </c>
      <c r="K25" s="145" t="e">
        <f>+Juarez!#REF!+Mercantil!K159+Morelos!K212+Ocampo!K212+' Xicohtencalt'!K212+Zaragoza!#REF!</f>
        <v>#REF!</v>
      </c>
      <c r="L25" s="145" t="e">
        <f>+Juarez!#REF!+Mercantil!L159+Morelos!L212+Ocampo!L212+' Xicohtencalt'!L212+Zaragoza!#REF!</f>
        <v>#REF!</v>
      </c>
      <c r="M25" s="145" t="e">
        <f>+Juarez!#REF!+Mercantil!M159+Morelos!M212+Ocampo!M212+' Xicohtencalt'!M212+Zaragoza!#REF!</f>
        <v>#REF!</v>
      </c>
      <c r="N25" s="145" t="e">
        <f>+Juarez!#REF!+Mercantil!N159+Morelos!N212+Ocampo!N212+' Xicohtencalt'!N212+Zaragoza!#REF!</f>
        <v>#REF!</v>
      </c>
      <c r="O25" s="145" t="e">
        <f t="shared" si="0"/>
        <v>#REF!</v>
      </c>
    </row>
    <row r="26" spans="1:15" s="156" customFormat="1" ht="24.75" customHeight="1" x14ac:dyDescent="0.25">
      <c r="A26" s="139"/>
      <c r="B26" s="169" t="s">
        <v>87</v>
      </c>
      <c r="C26" s="145" t="e">
        <f>+Juarez!#REF!+Mercantil!C160+Morelos!C213+Ocampo!C213+' Xicohtencalt'!C213+Zaragoza!#REF!</f>
        <v>#REF!</v>
      </c>
      <c r="D26" s="145" t="e">
        <f>+Juarez!#REF!+Mercantil!D160+Morelos!D213+Ocampo!D213+' Xicohtencalt'!D213+Zaragoza!#REF!</f>
        <v>#REF!</v>
      </c>
      <c r="E26" s="145" t="e">
        <f>+Juarez!#REF!+Mercantil!E160+Morelos!E213+Ocampo!E213+' Xicohtencalt'!E213+Zaragoza!#REF!</f>
        <v>#REF!</v>
      </c>
      <c r="F26" s="145" t="e">
        <f>+Juarez!#REF!+Mercantil!F160+Morelos!F213+Ocampo!F213+' Xicohtencalt'!F213+Zaragoza!#REF!</f>
        <v>#REF!</v>
      </c>
      <c r="G26" s="145" t="e">
        <f>+Juarez!#REF!+Mercantil!G160+Morelos!G213+Ocampo!G213+' Xicohtencalt'!G213+Zaragoza!#REF!</f>
        <v>#REF!</v>
      </c>
      <c r="H26" s="145" t="e">
        <f>+Juarez!#REF!+Mercantil!H160+Morelos!H213+Ocampo!H213+' Xicohtencalt'!H213+Zaragoza!#REF!</f>
        <v>#REF!</v>
      </c>
      <c r="I26" s="145" t="e">
        <f>+Juarez!#REF!+Mercantil!I160+Morelos!I213+Ocampo!I213+' Xicohtencalt'!I213+Zaragoza!#REF!</f>
        <v>#REF!</v>
      </c>
      <c r="J26" s="145" t="e">
        <f>+Juarez!#REF!+Mercantil!J160+Morelos!J213+Ocampo!J213+' Xicohtencalt'!J213+Zaragoza!#REF!</f>
        <v>#REF!</v>
      </c>
      <c r="K26" s="145" t="e">
        <f>+Juarez!#REF!+Mercantil!K160+Morelos!K213+Ocampo!K213+' Xicohtencalt'!K213+Zaragoza!#REF!</f>
        <v>#REF!</v>
      </c>
      <c r="L26" s="145" t="e">
        <f>+Juarez!#REF!+Mercantil!L160+Morelos!L213+Ocampo!L213+' Xicohtencalt'!L213+Zaragoza!#REF!</f>
        <v>#REF!</v>
      </c>
      <c r="M26" s="145" t="e">
        <f>+Juarez!#REF!+Mercantil!M160+Morelos!M213+Ocampo!M213+' Xicohtencalt'!M213+Zaragoza!#REF!</f>
        <v>#REF!</v>
      </c>
      <c r="N26" s="145" t="e">
        <f>+Juarez!#REF!+Mercantil!N160+Morelos!N213+Ocampo!N213+' Xicohtencalt'!N213+Zaragoza!#REF!</f>
        <v>#REF!</v>
      </c>
      <c r="O26" s="145" t="e">
        <f t="shared" si="0"/>
        <v>#REF!</v>
      </c>
    </row>
    <row r="27" spans="1:15" s="156" customFormat="1" ht="39.75" customHeight="1" x14ac:dyDescent="0.25">
      <c r="A27" s="139">
        <v>14</v>
      </c>
      <c r="B27" s="167" t="s">
        <v>42</v>
      </c>
      <c r="C27" s="93" t="e">
        <f>+Juarez!#REF!+Mercantil!C161+Morelos!C214+Ocampo!C214+' Xicohtencalt'!C214+Zaragoza!#REF!</f>
        <v>#REF!</v>
      </c>
      <c r="D27" s="93" t="e">
        <f>+Juarez!#REF!+Mercantil!D161+Morelos!D214+Ocampo!D214+' Xicohtencalt'!D214+Zaragoza!#REF!</f>
        <v>#REF!</v>
      </c>
      <c r="E27" s="93" t="e">
        <f>+Juarez!#REF!+Mercantil!E161+Morelos!E214+Ocampo!E214+' Xicohtencalt'!E214+Zaragoza!#REF!</f>
        <v>#REF!</v>
      </c>
      <c r="F27" s="93" t="e">
        <f>+Juarez!#REF!+Mercantil!F161+Morelos!F214+Ocampo!F214+' Xicohtencalt'!F214+Zaragoza!#REF!</f>
        <v>#REF!</v>
      </c>
      <c r="G27" s="93" t="e">
        <f>+Juarez!#REF!+Mercantil!G161+Morelos!G214+Ocampo!G214+' Xicohtencalt'!G214+Zaragoza!#REF!</f>
        <v>#REF!</v>
      </c>
      <c r="H27" s="93" t="e">
        <f>+Juarez!#REF!+Mercantil!H161+Morelos!H214+Ocampo!H214+' Xicohtencalt'!H214+Zaragoza!#REF!</f>
        <v>#REF!</v>
      </c>
      <c r="I27" s="93" t="e">
        <f>+Juarez!#REF!+Mercantil!I161+Morelos!I214+Ocampo!I214+' Xicohtencalt'!I214+Zaragoza!#REF!</f>
        <v>#REF!</v>
      </c>
      <c r="J27" s="93" t="e">
        <f>+Juarez!#REF!+Mercantil!J161+Morelos!J214+Ocampo!J214+' Xicohtencalt'!J214+Zaragoza!#REF!</f>
        <v>#REF!</v>
      </c>
      <c r="K27" s="93" t="e">
        <f>+Juarez!#REF!+Mercantil!K161+Morelos!K214+Ocampo!K214+' Xicohtencalt'!K214+Zaragoza!#REF!</f>
        <v>#REF!</v>
      </c>
      <c r="L27" s="93" t="e">
        <f>+Juarez!#REF!+Mercantil!L161+Morelos!L214+Ocampo!L214+' Xicohtencalt'!L214+Zaragoza!#REF!</f>
        <v>#REF!</v>
      </c>
      <c r="M27" s="93" t="e">
        <f>+Juarez!#REF!+Mercantil!M161+Morelos!M214+Ocampo!M214+' Xicohtencalt'!M214+Zaragoza!#REF!</f>
        <v>#REF!</v>
      </c>
      <c r="N27" s="93" t="e">
        <f>+Juarez!#REF!+Mercantil!N161+Morelos!N214+Ocampo!N214+' Xicohtencalt'!N214+Zaragoza!#REF!</f>
        <v>#REF!</v>
      </c>
      <c r="O27" s="93" t="e">
        <f t="shared" si="0"/>
        <v>#REF!</v>
      </c>
    </row>
    <row r="28" spans="1:15" s="156" customFormat="1" ht="29.25" customHeight="1" x14ac:dyDescent="0.25">
      <c r="A28" s="139">
        <v>15</v>
      </c>
      <c r="B28" s="167" t="s">
        <v>36</v>
      </c>
      <c r="C28" s="93" t="e">
        <f>+Juarez!#REF!+Mercantil!C162+Morelos!C215+Ocampo!C215+' Xicohtencalt'!C215+Zaragoza!#REF!</f>
        <v>#REF!</v>
      </c>
      <c r="D28" s="93" t="e">
        <f>+Juarez!#REF!+Mercantil!D162+Morelos!D215+Ocampo!D215+' Xicohtencalt'!D215+Zaragoza!#REF!</f>
        <v>#REF!</v>
      </c>
      <c r="E28" s="93" t="e">
        <f>+Juarez!#REF!+Mercantil!E162+Morelos!E215+Ocampo!E215+' Xicohtencalt'!E215+Zaragoza!#REF!</f>
        <v>#REF!</v>
      </c>
      <c r="F28" s="93" t="e">
        <f>+Juarez!#REF!+Mercantil!F162+Morelos!F215+Ocampo!F215+' Xicohtencalt'!F215+Zaragoza!#REF!</f>
        <v>#REF!</v>
      </c>
      <c r="G28" s="93" t="e">
        <f>+Juarez!#REF!+Mercantil!G162+Morelos!G215+Ocampo!G215+' Xicohtencalt'!G215+Zaragoza!#REF!</f>
        <v>#REF!</v>
      </c>
      <c r="H28" s="93" t="e">
        <f>+Juarez!#REF!+Mercantil!H162+Morelos!H215+Ocampo!H215+' Xicohtencalt'!H215+Zaragoza!#REF!</f>
        <v>#REF!</v>
      </c>
      <c r="I28" s="93" t="e">
        <f>+Juarez!#REF!+Mercantil!I162+Morelos!I215+Ocampo!I215+' Xicohtencalt'!I215+Zaragoza!#REF!</f>
        <v>#REF!</v>
      </c>
      <c r="J28" s="93" t="e">
        <f>+Juarez!#REF!+Mercantil!J162+Morelos!J215+Ocampo!J215+' Xicohtencalt'!J215+Zaragoza!#REF!</f>
        <v>#REF!</v>
      </c>
      <c r="K28" s="93" t="e">
        <f>+Juarez!#REF!+Mercantil!K162+Morelos!K215+Ocampo!K215+' Xicohtencalt'!K215+Zaragoza!#REF!</f>
        <v>#REF!</v>
      </c>
      <c r="L28" s="93" t="e">
        <f>+Juarez!#REF!+Mercantil!L162+Morelos!L215+Ocampo!L215+' Xicohtencalt'!L215+Zaragoza!#REF!</f>
        <v>#REF!</v>
      </c>
      <c r="M28" s="93" t="e">
        <f>+Juarez!#REF!+Mercantil!M162+Morelos!M215+Ocampo!M215+' Xicohtencalt'!M215+Zaragoza!#REF!</f>
        <v>#REF!</v>
      </c>
      <c r="N28" s="93" t="e">
        <f>+Juarez!#REF!+Mercantil!N162+Morelos!N215+Ocampo!N215+' Xicohtencalt'!N215+Zaragoza!#REF!</f>
        <v>#REF!</v>
      </c>
      <c r="O28" s="93" t="e">
        <f t="shared" si="0"/>
        <v>#REF!</v>
      </c>
    </row>
    <row r="29" spans="1:15" s="156" customFormat="1" ht="23.25" customHeight="1" x14ac:dyDescent="0.25">
      <c r="A29" s="139">
        <v>16</v>
      </c>
      <c r="B29" s="167" t="s">
        <v>37</v>
      </c>
      <c r="C29" s="93" t="e">
        <f>+Juarez!#REF!+Mercantil!C163+Morelos!C216+Ocampo!C216+' Xicohtencalt'!C216+Zaragoza!#REF!</f>
        <v>#REF!</v>
      </c>
      <c r="D29" s="93" t="e">
        <f>+Juarez!#REF!+Mercantil!D163+Morelos!D216+Ocampo!D216+' Xicohtencalt'!D216+Zaragoza!#REF!</f>
        <v>#REF!</v>
      </c>
      <c r="E29" s="93" t="e">
        <f>+Juarez!#REF!+Mercantil!E163+Morelos!E216+Ocampo!E216+' Xicohtencalt'!E216+Zaragoza!#REF!</f>
        <v>#REF!</v>
      </c>
      <c r="F29" s="93" t="e">
        <f>+Juarez!#REF!+Mercantil!F163+Morelos!F216+Ocampo!F216+' Xicohtencalt'!F216+Zaragoza!#REF!</f>
        <v>#REF!</v>
      </c>
      <c r="G29" s="93" t="e">
        <f>+Juarez!#REF!+Mercantil!G163+Morelos!G216+Ocampo!G216+' Xicohtencalt'!G216+Zaragoza!#REF!</f>
        <v>#REF!</v>
      </c>
      <c r="H29" s="93" t="e">
        <f>+Juarez!#REF!+Mercantil!H163+Morelos!H216+Ocampo!H216+' Xicohtencalt'!H216+Zaragoza!#REF!</f>
        <v>#REF!</v>
      </c>
      <c r="I29" s="93" t="e">
        <f>+Juarez!#REF!+Mercantil!I163+Morelos!I216+Ocampo!I216+' Xicohtencalt'!I216+Zaragoza!#REF!</f>
        <v>#REF!</v>
      </c>
      <c r="J29" s="93" t="e">
        <f>+Juarez!#REF!+Mercantil!J163+Morelos!J216+Ocampo!J216+' Xicohtencalt'!J216+Zaragoza!#REF!</f>
        <v>#REF!</v>
      </c>
      <c r="K29" s="93" t="e">
        <f>+Juarez!#REF!+Mercantil!K163+Morelos!K216+Ocampo!K216+' Xicohtencalt'!K216+Zaragoza!#REF!</f>
        <v>#REF!</v>
      </c>
      <c r="L29" s="93" t="e">
        <f>+Juarez!#REF!+Mercantil!L163+Morelos!L216+Ocampo!L216+' Xicohtencalt'!L216+Zaragoza!#REF!</f>
        <v>#REF!</v>
      </c>
      <c r="M29" s="93" t="e">
        <f>+Juarez!#REF!+Mercantil!M163+Morelos!M216+Ocampo!M216+' Xicohtencalt'!M216+Zaragoza!#REF!</f>
        <v>#REF!</v>
      </c>
      <c r="N29" s="93" t="e">
        <f>+Juarez!#REF!+Mercantil!N163+Morelos!N216+Ocampo!N216+' Xicohtencalt'!N216+Zaragoza!#REF!</f>
        <v>#REF!</v>
      </c>
      <c r="O29" s="93" t="e">
        <f t="shared" si="0"/>
        <v>#REF!</v>
      </c>
    </row>
    <row r="30" spans="1:15" s="156" customFormat="1" ht="23.25" customHeight="1" x14ac:dyDescent="0.25">
      <c r="A30" s="139"/>
      <c r="B30" s="169" t="s">
        <v>38</v>
      </c>
      <c r="C30" s="145" t="e">
        <f>+Juarez!#REF!+Mercantil!C164+Morelos!C217+Ocampo!C217+' Xicohtencalt'!C217+Zaragoza!#REF!</f>
        <v>#REF!</v>
      </c>
      <c r="D30" s="145" t="e">
        <f>+Juarez!#REF!+Mercantil!D164+Morelos!D217+Ocampo!D217+' Xicohtencalt'!D217+Zaragoza!#REF!</f>
        <v>#REF!</v>
      </c>
      <c r="E30" s="145" t="e">
        <f>+Juarez!#REF!+Mercantil!E164+Morelos!E217+Ocampo!E217+' Xicohtencalt'!E217+Zaragoza!#REF!</f>
        <v>#REF!</v>
      </c>
      <c r="F30" s="145" t="e">
        <f>+Juarez!#REF!+Mercantil!F164+Morelos!F217+Ocampo!F217+' Xicohtencalt'!F217+Zaragoza!#REF!</f>
        <v>#REF!</v>
      </c>
      <c r="G30" s="145" t="e">
        <f>+Juarez!#REF!+Mercantil!G164+Morelos!G217+Ocampo!G217+' Xicohtencalt'!G217+Zaragoza!#REF!</f>
        <v>#REF!</v>
      </c>
      <c r="H30" s="145" t="e">
        <f>+Juarez!#REF!+Mercantil!H164+Morelos!H217+Ocampo!H217+' Xicohtencalt'!H217+Zaragoza!#REF!</f>
        <v>#REF!</v>
      </c>
      <c r="I30" s="145" t="e">
        <f>+Juarez!#REF!+Mercantil!I164+Morelos!I217+Ocampo!I217+' Xicohtencalt'!I217+Zaragoza!#REF!</f>
        <v>#REF!</v>
      </c>
      <c r="J30" s="145" t="e">
        <f>+Juarez!#REF!+Mercantil!J164+Morelos!J217+Ocampo!J217+' Xicohtencalt'!J217+Zaragoza!#REF!</f>
        <v>#REF!</v>
      </c>
      <c r="K30" s="145" t="e">
        <f>+Juarez!#REF!+Mercantil!K164+Morelos!K217+Ocampo!K217+' Xicohtencalt'!K217+Zaragoza!#REF!</f>
        <v>#REF!</v>
      </c>
      <c r="L30" s="145" t="e">
        <f>+Juarez!#REF!+Mercantil!L164+Morelos!L217+Ocampo!L217+' Xicohtencalt'!L217+Zaragoza!#REF!</f>
        <v>#REF!</v>
      </c>
      <c r="M30" s="145" t="e">
        <f>+Juarez!#REF!+Mercantil!M164+Morelos!M217+Ocampo!M217+' Xicohtencalt'!M217+Zaragoza!#REF!</f>
        <v>#REF!</v>
      </c>
      <c r="N30" s="145" t="e">
        <f>+Juarez!#REF!+Mercantil!N164+Morelos!N217+Ocampo!N217+' Xicohtencalt'!N217+Zaragoza!#REF!</f>
        <v>#REF!</v>
      </c>
      <c r="O30" s="145" t="e">
        <f t="shared" si="0"/>
        <v>#REF!</v>
      </c>
    </row>
    <row r="31" spans="1:15" s="156" customFormat="1" ht="23.25" customHeight="1" x14ac:dyDescent="0.25">
      <c r="A31" s="139"/>
      <c r="B31" s="169" t="s">
        <v>39</v>
      </c>
      <c r="C31" s="145" t="e">
        <f>+Juarez!#REF!+Mercantil!C165+Morelos!C218+Ocampo!C218+' Xicohtencalt'!C218+Zaragoza!#REF!</f>
        <v>#REF!</v>
      </c>
      <c r="D31" s="145" t="e">
        <f>+Juarez!#REF!+Mercantil!D165+Morelos!D218+Ocampo!D218+' Xicohtencalt'!D218+Zaragoza!#REF!</f>
        <v>#REF!</v>
      </c>
      <c r="E31" s="145" t="e">
        <f>+Juarez!#REF!+Mercantil!E165+Morelos!E218+Ocampo!E218+' Xicohtencalt'!E218+Zaragoza!#REF!</f>
        <v>#REF!</v>
      </c>
      <c r="F31" s="145" t="e">
        <f>+Juarez!#REF!+Mercantil!F165+Morelos!F218+Ocampo!F218+' Xicohtencalt'!F218+Zaragoza!#REF!</f>
        <v>#REF!</v>
      </c>
      <c r="G31" s="145" t="e">
        <f>+Juarez!#REF!+Mercantil!G165+Morelos!G218+Ocampo!G218+' Xicohtencalt'!G218+Zaragoza!#REF!</f>
        <v>#REF!</v>
      </c>
      <c r="H31" s="145" t="e">
        <f>+Juarez!#REF!+Mercantil!H165+Morelos!H218+Ocampo!H218+' Xicohtencalt'!H218+Zaragoza!#REF!</f>
        <v>#REF!</v>
      </c>
      <c r="I31" s="145" t="e">
        <f>+Juarez!#REF!+Mercantil!I165+Morelos!I218+Ocampo!I218+' Xicohtencalt'!I218+Zaragoza!#REF!</f>
        <v>#REF!</v>
      </c>
      <c r="J31" s="145" t="e">
        <f>+Juarez!#REF!+Mercantil!J165+Morelos!J218+Ocampo!J218+' Xicohtencalt'!J218+Zaragoza!#REF!</f>
        <v>#REF!</v>
      </c>
      <c r="K31" s="145" t="e">
        <f>+Juarez!#REF!+Mercantil!K165+Morelos!K218+Ocampo!K218+' Xicohtencalt'!K218+Zaragoza!#REF!</f>
        <v>#REF!</v>
      </c>
      <c r="L31" s="145" t="e">
        <f>+Juarez!#REF!+Mercantil!L165+Morelos!L218+Ocampo!L218+' Xicohtencalt'!L218+Zaragoza!#REF!</f>
        <v>#REF!</v>
      </c>
      <c r="M31" s="145" t="e">
        <f>+Juarez!#REF!+Mercantil!M165+Morelos!M218+Ocampo!M218+' Xicohtencalt'!M218+Zaragoza!#REF!</f>
        <v>#REF!</v>
      </c>
      <c r="N31" s="145" t="e">
        <f>+Juarez!#REF!+Mercantil!N165+Morelos!N218+Ocampo!N218+' Xicohtencalt'!N218+Zaragoza!#REF!</f>
        <v>#REF!</v>
      </c>
      <c r="O31" s="145" t="e">
        <f t="shared" si="0"/>
        <v>#REF!</v>
      </c>
    </row>
    <row r="32" spans="1:15" s="156" customFormat="1" ht="23.25" customHeight="1" x14ac:dyDescent="0.25">
      <c r="A32" s="139">
        <v>17</v>
      </c>
      <c r="B32" s="167" t="s">
        <v>40</v>
      </c>
      <c r="C32" s="93" t="e">
        <f>+Juarez!#REF!+Mercantil!C166+Morelos!C219+Ocampo!C219+' Xicohtencalt'!C219+Zaragoza!#REF!</f>
        <v>#REF!</v>
      </c>
      <c r="D32" s="93" t="e">
        <f>+Juarez!#REF!+Mercantil!D166+Morelos!D219+Ocampo!D219+' Xicohtencalt'!D219+Zaragoza!#REF!</f>
        <v>#REF!</v>
      </c>
      <c r="E32" s="93" t="e">
        <f>+Juarez!#REF!+Mercantil!E166+Morelos!E219+Ocampo!E219+' Xicohtencalt'!E219+Zaragoza!#REF!</f>
        <v>#REF!</v>
      </c>
      <c r="F32" s="93" t="e">
        <f>+Juarez!#REF!+Mercantil!F166+Morelos!F219+Ocampo!F219+' Xicohtencalt'!F219+Zaragoza!#REF!</f>
        <v>#REF!</v>
      </c>
      <c r="G32" s="93" t="e">
        <f>+Juarez!#REF!+Mercantil!G166+Morelos!G219+Ocampo!G219+' Xicohtencalt'!G219+Zaragoza!#REF!</f>
        <v>#REF!</v>
      </c>
      <c r="H32" s="93" t="e">
        <f>+Juarez!#REF!+Mercantil!H166+Morelos!H219+Ocampo!H219+' Xicohtencalt'!H219+Zaragoza!#REF!</f>
        <v>#REF!</v>
      </c>
      <c r="I32" s="93" t="e">
        <f>+Juarez!#REF!+Mercantil!I166+Morelos!I219+Ocampo!I219+' Xicohtencalt'!I219+Zaragoza!#REF!</f>
        <v>#REF!</v>
      </c>
      <c r="J32" s="93" t="e">
        <f>+Juarez!#REF!+Mercantil!J166+Morelos!J219+Ocampo!J219+' Xicohtencalt'!J219+Zaragoza!#REF!</f>
        <v>#REF!</v>
      </c>
      <c r="K32" s="93" t="e">
        <f>+Juarez!#REF!+Mercantil!K166+Morelos!K219+Ocampo!K219+' Xicohtencalt'!K219+Zaragoza!#REF!</f>
        <v>#REF!</v>
      </c>
      <c r="L32" s="93" t="e">
        <f>+Juarez!#REF!+Mercantil!L166+Morelos!L219+Ocampo!L219+' Xicohtencalt'!L219+Zaragoza!#REF!</f>
        <v>#REF!</v>
      </c>
      <c r="M32" s="93" t="e">
        <f>+Juarez!#REF!+Mercantil!M166+Morelos!M219+Ocampo!M219+' Xicohtencalt'!M219+Zaragoza!#REF!</f>
        <v>#REF!</v>
      </c>
      <c r="N32" s="93" t="e">
        <f>+Juarez!#REF!+Mercantil!N166+Morelos!N219+Ocampo!N219+' Xicohtencalt'!N219+Zaragoza!#REF!</f>
        <v>#REF!</v>
      </c>
      <c r="O32" s="93" t="e">
        <f t="shared" si="0"/>
        <v>#REF!</v>
      </c>
    </row>
    <row r="33" spans="1:15" s="156" customFormat="1" ht="23.25" customHeight="1" x14ac:dyDescent="0.25">
      <c r="A33" s="139">
        <v>18</v>
      </c>
      <c r="B33" s="167" t="s">
        <v>41</v>
      </c>
      <c r="C33" s="93" t="e">
        <f>+Juarez!#REF!+Mercantil!C167+Morelos!C220+Ocampo!C220+' Xicohtencalt'!C220+Zaragoza!#REF!</f>
        <v>#REF!</v>
      </c>
      <c r="D33" s="93" t="e">
        <f>+Juarez!#REF!+Mercantil!D167+Morelos!D220+Ocampo!D220+' Xicohtencalt'!D220+Zaragoza!#REF!</f>
        <v>#REF!</v>
      </c>
      <c r="E33" s="93" t="e">
        <f>+Juarez!#REF!+Mercantil!E167+Morelos!E220+Ocampo!E220+' Xicohtencalt'!E220+Zaragoza!#REF!</f>
        <v>#REF!</v>
      </c>
      <c r="F33" s="93" t="e">
        <f>+Juarez!#REF!+Mercantil!F167+Morelos!F220+Ocampo!F220+' Xicohtencalt'!F220+Zaragoza!#REF!</f>
        <v>#REF!</v>
      </c>
      <c r="G33" s="93" t="e">
        <f>+Juarez!#REF!+Mercantil!G167+Morelos!G220+Ocampo!G220+' Xicohtencalt'!G220+Zaragoza!#REF!</f>
        <v>#REF!</v>
      </c>
      <c r="H33" s="93" t="e">
        <f>+Juarez!#REF!+Mercantil!H167+Morelos!H220+Ocampo!H220+' Xicohtencalt'!H220+Zaragoza!#REF!</f>
        <v>#REF!</v>
      </c>
      <c r="I33" s="93" t="e">
        <f>+Juarez!#REF!+Mercantil!I167+Morelos!I220+Ocampo!I220+' Xicohtencalt'!I220+Zaragoza!#REF!</f>
        <v>#REF!</v>
      </c>
      <c r="J33" s="93" t="e">
        <f>+Juarez!#REF!+Mercantil!J167+Morelos!J220+Ocampo!J220+' Xicohtencalt'!J220+Zaragoza!#REF!</f>
        <v>#REF!</v>
      </c>
      <c r="K33" s="93" t="e">
        <f>+Juarez!#REF!+Mercantil!K167+Morelos!K220+Ocampo!K220+' Xicohtencalt'!K220+Zaragoza!#REF!</f>
        <v>#REF!</v>
      </c>
      <c r="L33" s="93" t="e">
        <f>+Juarez!#REF!+Mercantil!L167+Morelos!L220+Ocampo!L220+' Xicohtencalt'!L220+Zaragoza!#REF!</f>
        <v>#REF!</v>
      </c>
      <c r="M33" s="93" t="e">
        <f>+Juarez!#REF!+Mercantil!M167+Morelos!M220+Ocampo!M220+' Xicohtencalt'!M220+Zaragoza!#REF!</f>
        <v>#REF!</v>
      </c>
      <c r="N33" s="93" t="e">
        <f>+Juarez!#REF!+Mercantil!N167+Morelos!N220+Ocampo!N220+' Xicohtencalt'!N220+Zaragoza!#REF!</f>
        <v>#REF!</v>
      </c>
      <c r="O33" s="93" t="e">
        <f t="shared" si="0"/>
        <v>#REF!</v>
      </c>
    </row>
    <row r="34" spans="1:15" s="156" customFormat="1" ht="57" x14ac:dyDescent="0.25">
      <c r="A34" s="139">
        <v>19</v>
      </c>
      <c r="B34" s="168" t="s">
        <v>171</v>
      </c>
      <c r="C34" s="93" t="e">
        <f>+Juarez!#REF!+Mercantil!C168+Morelos!C221+Ocampo!C221+' Xicohtencalt'!C221+Zaragoza!#REF!</f>
        <v>#REF!</v>
      </c>
      <c r="D34" s="93" t="e">
        <f>+Juarez!#REF!+Mercantil!D168+Morelos!D221+Ocampo!D221+' Xicohtencalt'!D221+Zaragoza!#REF!</f>
        <v>#REF!</v>
      </c>
      <c r="E34" s="93" t="e">
        <f>+Juarez!#REF!+Mercantil!E168+Morelos!E221+Ocampo!E221+' Xicohtencalt'!E221+Zaragoza!#REF!</f>
        <v>#REF!</v>
      </c>
      <c r="F34" s="93" t="e">
        <f>+Juarez!#REF!+Mercantil!F168+Morelos!F221+Ocampo!F221+' Xicohtencalt'!F221+Zaragoza!#REF!</f>
        <v>#REF!</v>
      </c>
      <c r="G34" s="93" t="e">
        <f>+Juarez!#REF!+Mercantil!G168+Morelos!G221+Ocampo!G221+' Xicohtencalt'!G221+Zaragoza!#REF!</f>
        <v>#REF!</v>
      </c>
      <c r="H34" s="93" t="e">
        <f>+Juarez!#REF!+Mercantil!H168+Morelos!H221+Ocampo!H221+' Xicohtencalt'!H221+Zaragoza!#REF!</f>
        <v>#REF!</v>
      </c>
      <c r="I34" s="93" t="e">
        <f>+Juarez!#REF!+Mercantil!I168+Morelos!I221+Ocampo!I221+' Xicohtencalt'!I221+Zaragoza!#REF!</f>
        <v>#REF!</v>
      </c>
      <c r="J34" s="93" t="e">
        <f>+Juarez!#REF!+Mercantil!J168+Morelos!J221+Ocampo!J221+' Xicohtencalt'!J221+Zaragoza!#REF!</f>
        <v>#REF!</v>
      </c>
      <c r="K34" s="93" t="e">
        <f>+Juarez!#REF!+Mercantil!K168+Morelos!K221+Ocampo!K221+' Xicohtencalt'!K221+Zaragoza!#REF!</f>
        <v>#REF!</v>
      </c>
      <c r="L34" s="93" t="e">
        <f>+Juarez!#REF!+Mercantil!L168+Morelos!L221+Ocampo!L221+' Xicohtencalt'!L221+Zaragoza!#REF!</f>
        <v>#REF!</v>
      </c>
      <c r="M34" s="93" t="e">
        <f>+Juarez!#REF!+Mercantil!M168+Morelos!M221+Ocampo!M221+' Xicohtencalt'!M221+Zaragoza!#REF!</f>
        <v>#REF!</v>
      </c>
      <c r="N34" s="93" t="e">
        <f>+Juarez!#REF!+Mercantil!N168+Morelos!N221+Ocampo!N221+' Xicohtencalt'!N221+Zaragoza!#REF!</f>
        <v>#REF!</v>
      </c>
      <c r="O34" s="161" t="e">
        <f>K34</f>
        <v>#REF!</v>
      </c>
    </row>
    <row r="35" spans="1:15" s="156" customFormat="1" x14ac:dyDescent="0.25">
      <c r="A35" s="139"/>
      <c r="B35" s="169" t="s">
        <v>54</v>
      </c>
      <c r="C35" s="145" t="e">
        <f>+Juarez!#REF!+Mercantil!#REF!+Morelos!#REF!+Ocampo!#REF!+' Xicohtencalt'!#REF!+Zaragoza!#REF!</f>
        <v>#REF!</v>
      </c>
      <c r="D35" s="145" t="e">
        <f>+Juarez!#REF!+Mercantil!#REF!+Morelos!#REF!+Ocampo!#REF!+' Xicohtencalt'!#REF!+Zaragoza!#REF!</f>
        <v>#REF!</v>
      </c>
      <c r="E35" s="145" t="e">
        <f>+Juarez!#REF!+Mercantil!#REF!+Morelos!#REF!+Ocampo!#REF!+' Xicohtencalt'!#REF!+Zaragoza!#REF!</f>
        <v>#REF!</v>
      </c>
      <c r="F35" s="145" t="e">
        <f>+Juarez!#REF!+Mercantil!#REF!+Morelos!#REF!+Ocampo!#REF!+' Xicohtencalt'!#REF!+Zaragoza!#REF!</f>
        <v>#REF!</v>
      </c>
      <c r="G35" s="145" t="e">
        <f>+Juarez!#REF!+Mercantil!#REF!+Morelos!#REF!+Ocampo!#REF!+' Xicohtencalt'!#REF!+Zaragoza!#REF!</f>
        <v>#REF!</v>
      </c>
      <c r="H35" s="145" t="e">
        <f>+Juarez!#REF!+Mercantil!#REF!+Morelos!#REF!+Ocampo!#REF!+' Xicohtencalt'!#REF!+Zaragoza!#REF!</f>
        <v>#REF!</v>
      </c>
      <c r="I35" s="145" t="e">
        <f>+Juarez!#REF!+Mercantil!#REF!+Morelos!#REF!+Ocampo!#REF!+' Xicohtencalt'!#REF!+Zaragoza!#REF!</f>
        <v>#REF!</v>
      </c>
      <c r="J35" s="145" t="e">
        <f>+Juarez!#REF!+Mercantil!#REF!+Morelos!#REF!+Ocampo!#REF!+' Xicohtencalt'!#REF!+Zaragoza!#REF!</f>
        <v>#REF!</v>
      </c>
      <c r="K35" s="145" t="e">
        <f>+Juarez!#REF!+Mercantil!#REF!+Morelos!#REF!+Ocampo!#REF!+' Xicohtencalt'!#REF!+Zaragoza!#REF!</f>
        <v>#REF!</v>
      </c>
      <c r="L35" s="145" t="e">
        <f>+Juarez!#REF!+Mercantil!#REF!+Morelos!#REF!+Ocampo!#REF!+' Xicohtencalt'!#REF!+Zaragoza!#REF!</f>
        <v>#REF!</v>
      </c>
      <c r="M35" s="145" t="e">
        <f>+Juarez!#REF!+Mercantil!#REF!+Morelos!#REF!+Ocampo!#REF!+' Xicohtencalt'!#REF!+Zaragoza!#REF!</f>
        <v>#REF!</v>
      </c>
      <c r="N35" s="145" t="e">
        <f>+Juarez!#REF!+Mercantil!#REF!+Morelos!#REF!+Ocampo!#REF!+' Xicohtencalt'!#REF!+Zaragoza!#REF!</f>
        <v>#REF!</v>
      </c>
      <c r="O35" s="162" t="e">
        <f t="shared" ref="O35:O39" si="1">K35</f>
        <v>#REF!</v>
      </c>
    </row>
    <row r="36" spans="1:15" s="156" customFormat="1" x14ac:dyDescent="0.25">
      <c r="A36" s="139"/>
      <c r="B36" s="169" t="s">
        <v>55</v>
      </c>
      <c r="C36" s="145" t="e">
        <f>+Juarez!#REF!+Mercantil!#REF!+Morelos!#REF!+Ocampo!#REF!+' Xicohtencalt'!#REF!+Zaragoza!#REF!</f>
        <v>#REF!</v>
      </c>
      <c r="D36" s="145" t="e">
        <f>+Juarez!#REF!+Mercantil!#REF!+Morelos!#REF!+Ocampo!#REF!+' Xicohtencalt'!#REF!+Zaragoza!#REF!</f>
        <v>#REF!</v>
      </c>
      <c r="E36" s="145" t="e">
        <f>+Juarez!#REF!+Mercantil!#REF!+Morelos!#REF!+Ocampo!#REF!+' Xicohtencalt'!#REF!+Zaragoza!#REF!</f>
        <v>#REF!</v>
      </c>
      <c r="F36" s="145" t="e">
        <f>+Juarez!#REF!+Mercantil!#REF!+Morelos!#REF!+Ocampo!#REF!+' Xicohtencalt'!#REF!+Zaragoza!#REF!</f>
        <v>#REF!</v>
      </c>
      <c r="G36" s="145" t="e">
        <f>+Juarez!#REF!+Mercantil!#REF!+Morelos!#REF!+Ocampo!#REF!+' Xicohtencalt'!#REF!+Zaragoza!#REF!</f>
        <v>#REF!</v>
      </c>
      <c r="H36" s="145" t="e">
        <f>+Juarez!#REF!+Mercantil!#REF!+Morelos!#REF!+Ocampo!#REF!+' Xicohtencalt'!#REF!+Zaragoza!#REF!</f>
        <v>#REF!</v>
      </c>
      <c r="I36" s="145" t="e">
        <f>+Juarez!#REF!+Mercantil!#REF!+Morelos!#REF!+Ocampo!#REF!+' Xicohtencalt'!#REF!+Zaragoza!#REF!</f>
        <v>#REF!</v>
      </c>
      <c r="J36" s="145" t="e">
        <f>+Juarez!#REF!+Mercantil!#REF!+Morelos!#REF!+Ocampo!#REF!+' Xicohtencalt'!#REF!+Zaragoza!#REF!</f>
        <v>#REF!</v>
      </c>
      <c r="K36" s="145" t="e">
        <f>+Juarez!#REF!+Mercantil!#REF!+Morelos!#REF!+Ocampo!#REF!+' Xicohtencalt'!#REF!+Zaragoza!#REF!</f>
        <v>#REF!</v>
      </c>
      <c r="L36" s="145" t="e">
        <f>+Juarez!#REF!+Mercantil!#REF!+Morelos!#REF!+Ocampo!#REF!+' Xicohtencalt'!#REF!+Zaragoza!#REF!</f>
        <v>#REF!</v>
      </c>
      <c r="M36" s="145" t="e">
        <f>+Juarez!#REF!+Mercantil!#REF!+Morelos!#REF!+Ocampo!#REF!+' Xicohtencalt'!#REF!+Zaragoza!#REF!</f>
        <v>#REF!</v>
      </c>
      <c r="N36" s="145" t="e">
        <f>+Juarez!#REF!+Mercantil!#REF!+Morelos!#REF!+Ocampo!#REF!+' Xicohtencalt'!#REF!+Zaragoza!#REF!</f>
        <v>#REF!</v>
      </c>
      <c r="O36" s="162" t="e">
        <f t="shared" si="1"/>
        <v>#REF!</v>
      </c>
    </row>
    <row r="37" spans="1:15" s="156" customFormat="1" x14ac:dyDescent="0.25">
      <c r="A37" s="139"/>
      <c r="B37" s="169" t="s">
        <v>56</v>
      </c>
      <c r="C37" s="145" t="e">
        <f>+Juarez!#REF!+Mercantil!#REF!+Morelos!#REF!+Ocampo!#REF!+' Xicohtencalt'!#REF!+Zaragoza!#REF!</f>
        <v>#REF!</v>
      </c>
      <c r="D37" s="145" t="e">
        <f>+Juarez!#REF!+Mercantil!#REF!+Morelos!#REF!+Ocampo!#REF!+' Xicohtencalt'!#REF!+Zaragoza!#REF!</f>
        <v>#REF!</v>
      </c>
      <c r="E37" s="145" t="e">
        <f>+Juarez!#REF!+Mercantil!#REF!+Morelos!#REF!+Ocampo!#REF!+' Xicohtencalt'!#REF!+Zaragoza!#REF!</f>
        <v>#REF!</v>
      </c>
      <c r="F37" s="145" t="e">
        <f>+Juarez!#REF!+Mercantil!#REF!+Morelos!#REF!+Ocampo!#REF!+' Xicohtencalt'!#REF!+Zaragoza!#REF!</f>
        <v>#REF!</v>
      </c>
      <c r="G37" s="145" t="e">
        <f>+Juarez!#REF!+Mercantil!#REF!+Morelos!#REF!+Ocampo!#REF!+' Xicohtencalt'!#REF!+Zaragoza!#REF!</f>
        <v>#REF!</v>
      </c>
      <c r="H37" s="145" t="e">
        <f>+Juarez!#REF!+Mercantil!#REF!+Morelos!#REF!+Ocampo!#REF!+' Xicohtencalt'!#REF!+Zaragoza!#REF!</f>
        <v>#REF!</v>
      </c>
      <c r="I37" s="145" t="e">
        <f>+Juarez!#REF!+Mercantil!#REF!+Morelos!#REF!+Ocampo!#REF!+' Xicohtencalt'!#REF!+Zaragoza!#REF!</f>
        <v>#REF!</v>
      </c>
      <c r="J37" s="145" t="e">
        <f>+Juarez!#REF!+Mercantil!#REF!+Morelos!#REF!+Ocampo!#REF!+' Xicohtencalt'!#REF!+Zaragoza!#REF!</f>
        <v>#REF!</v>
      </c>
      <c r="K37" s="145" t="e">
        <f>+Juarez!#REF!+Mercantil!#REF!+Morelos!#REF!+Ocampo!#REF!+' Xicohtencalt'!#REF!+Zaragoza!#REF!</f>
        <v>#REF!</v>
      </c>
      <c r="L37" s="145" t="e">
        <f>+Juarez!#REF!+Mercantil!#REF!+Morelos!#REF!+Ocampo!#REF!+' Xicohtencalt'!#REF!+Zaragoza!#REF!</f>
        <v>#REF!</v>
      </c>
      <c r="M37" s="145" t="e">
        <f>+Juarez!#REF!+Mercantil!#REF!+Morelos!#REF!+Ocampo!#REF!+' Xicohtencalt'!#REF!+Zaragoza!#REF!</f>
        <v>#REF!</v>
      </c>
      <c r="N37" s="145" t="e">
        <f>+Juarez!#REF!+Mercantil!#REF!+Morelos!#REF!+Ocampo!#REF!+' Xicohtencalt'!#REF!+Zaragoza!#REF!</f>
        <v>#REF!</v>
      </c>
      <c r="O37" s="162" t="e">
        <f t="shared" si="1"/>
        <v>#REF!</v>
      </c>
    </row>
    <row r="38" spans="1:15" s="156" customFormat="1" x14ac:dyDescent="0.25">
      <c r="A38" s="139"/>
      <c r="B38" s="169" t="s">
        <v>57</v>
      </c>
      <c r="C38" s="145" t="e">
        <f>+Juarez!#REF!+Mercantil!#REF!+Morelos!#REF!+Ocampo!#REF!+' Xicohtencalt'!#REF!+Zaragoza!#REF!</f>
        <v>#REF!</v>
      </c>
      <c r="D38" s="145" t="e">
        <f>+Juarez!#REF!+Mercantil!#REF!+Morelos!#REF!+Ocampo!#REF!+' Xicohtencalt'!#REF!+Zaragoza!#REF!</f>
        <v>#REF!</v>
      </c>
      <c r="E38" s="145" t="e">
        <f>+Juarez!#REF!+Mercantil!#REF!+Morelos!#REF!+Ocampo!#REF!+' Xicohtencalt'!#REF!+Zaragoza!#REF!</f>
        <v>#REF!</v>
      </c>
      <c r="F38" s="145" t="e">
        <f>+Juarez!#REF!+Mercantil!#REF!+Morelos!#REF!+Ocampo!#REF!+' Xicohtencalt'!#REF!+Zaragoza!#REF!</f>
        <v>#REF!</v>
      </c>
      <c r="G38" s="145" t="e">
        <f>+Juarez!#REF!+Mercantil!#REF!+Morelos!#REF!+Ocampo!#REF!+' Xicohtencalt'!#REF!+Zaragoza!#REF!</f>
        <v>#REF!</v>
      </c>
      <c r="H38" s="145" t="e">
        <f>+Juarez!#REF!+Mercantil!#REF!+Morelos!#REF!+Ocampo!#REF!+' Xicohtencalt'!#REF!+Zaragoza!#REF!</f>
        <v>#REF!</v>
      </c>
      <c r="I38" s="145" t="e">
        <f>+Juarez!#REF!+Mercantil!#REF!+Morelos!#REF!+Ocampo!#REF!+' Xicohtencalt'!#REF!+Zaragoza!#REF!</f>
        <v>#REF!</v>
      </c>
      <c r="J38" s="145" t="e">
        <f>+Juarez!#REF!+Mercantil!#REF!+Morelos!#REF!+Ocampo!#REF!+' Xicohtencalt'!#REF!+Zaragoza!#REF!</f>
        <v>#REF!</v>
      </c>
      <c r="K38" s="145" t="e">
        <f>+Juarez!#REF!+Mercantil!#REF!+Morelos!#REF!+Ocampo!#REF!+' Xicohtencalt'!#REF!+Zaragoza!#REF!</f>
        <v>#REF!</v>
      </c>
      <c r="L38" s="145" t="e">
        <f>+Juarez!#REF!+Mercantil!#REF!+Morelos!#REF!+Ocampo!#REF!+' Xicohtencalt'!#REF!+Zaragoza!#REF!</f>
        <v>#REF!</v>
      </c>
      <c r="M38" s="145" t="e">
        <f>+Juarez!#REF!+Mercantil!#REF!+Morelos!#REF!+Ocampo!#REF!+' Xicohtencalt'!#REF!+Zaragoza!#REF!</f>
        <v>#REF!</v>
      </c>
      <c r="N38" s="145" t="e">
        <f>+Juarez!#REF!+Mercantil!#REF!+Morelos!#REF!+Ocampo!#REF!+' Xicohtencalt'!#REF!+Zaragoza!#REF!</f>
        <v>#REF!</v>
      </c>
      <c r="O38" s="162" t="e">
        <f t="shared" si="1"/>
        <v>#REF!</v>
      </c>
    </row>
    <row r="39" spans="1:15" s="156" customFormat="1" ht="31.5" x14ac:dyDescent="0.25">
      <c r="A39" s="139"/>
      <c r="B39" s="169" t="s">
        <v>88</v>
      </c>
      <c r="C39" s="145" t="e">
        <f>+Juarez!#REF!+Mercantil!#REF!+Morelos!#REF!+Ocampo!#REF!+' Xicohtencalt'!#REF!+Zaragoza!#REF!</f>
        <v>#REF!</v>
      </c>
      <c r="D39" s="145" t="e">
        <f>+Juarez!#REF!+Mercantil!#REF!+Morelos!#REF!+Ocampo!#REF!+' Xicohtencalt'!#REF!+Zaragoza!#REF!</f>
        <v>#REF!</v>
      </c>
      <c r="E39" s="145" t="e">
        <f>+Juarez!#REF!+Mercantil!#REF!+Morelos!#REF!+Ocampo!#REF!+' Xicohtencalt'!#REF!+Zaragoza!#REF!</f>
        <v>#REF!</v>
      </c>
      <c r="F39" s="145" t="e">
        <f>+Juarez!#REF!+Mercantil!#REF!+Morelos!#REF!+Ocampo!#REF!+' Xicohtencalt'!#REF!+Zaragoza!#REF!</f>
        <v>#REF!</v>
      </c>
      <c r="G39" s="145" t="e">
        <f>+Juarez!#REF!+Mercantil!#REF!+Morelos!#REF!+Ocampo!#REF!+' Xicohtencalt'!#REF!+Zaragoza!#REF!</f>
        <v>#REF!</v>
      </c>
      <c r="H39" s="145" t="e">
        <f>+Juarez!#REF!+Mercantil!#REF!+Morelos!#REF!+Ocampo!#REF!+' Xicohtencalt'!#REF!+Zaragoza!#REF!</f>
        <v>#REF!</v>
      </c>
      <c r="I39" s="145" t="e">
        <f>+Juarez!#REF!+Mercantil!#REF!+Morelos!#REF!+Ocampo!#REF!+' Xicohtencalt'!#REF!+Zaragoza!#REF!</f>
        <v>#REF!</v>
      </c>
      <c r="J39" s="145" t="e">
        <f>+Juarez!#REF!+Mercantil!#REF!+Morelos!#REF!+Ocampo!#REF!+' Xicohtencalt'!#REF!+Zaragoza!#REF!</f>
        <v>#REF!</v>
      </c>
      <c r="K39" s="145" t="e">
        <f>+Juarez!#REF!+Mercantil!#REF!+Morelos!#REF!+Ocampo!#REF!+' Xicohtencalt'!#REF!+Zaragoza!#REF!</f>
        <v>#REF!</v>
      </c>
      <c r="L39" s="145" t="e">
        <f>+Juarez!#REF!+Mercantil!#REF!+Morelos!#REF!+Ocampo!#REF!+' Xicohtencalt'!#REF!+Zaragoza!#REF!</f>
        <v>#REF!</v>
      </c>
      <c r="M39" s="145" t="e">
        <f>+Juarez!#REF!+Mercantil!#REF!+Morelos!#REF!+Ocampo!#REF!+' Xicohtencalt'!#REF!+Zaragoza!#REF!</f>
        <v>#REF!</v>
      </c>
      <c r="N39" s="145" t="e">
        <f>+Juarez!#REF!+Mercantil!#REF!+Morelos!#REF!+Ocampo!#REF!+' Xicohtencalt'!#REF!+Zaragoza!#REF!</f>
        <v>#REF!</v>
      </c>
      <c r="O39" s="162" t="e">
        <f t="shared" si="1"/>
        <v>#REF!</v>
      </c>
    </row>
    <row r="42" spans="1:15" s="156" customFormat="1" ht="27.75" customHeight="1" x14ac:dyDescent="0.25">
      <c r="A42" s="141" t="s">
        <v>1</v>
      </c>
      <c r="B42" s="78" t="s">
        <v>2</v>
      </c>
      <c r="C42" s="136" t="s">
        <v>178</v>
      </c>
      <c r="D42" s="136" t="s">
        <v>196</v>
      </c>
      <c r="E42" s="136" t="s">
        <v>197</v>
      </c>
      <c r="F42" s="136" t="s">
        <v>187</v>
      </c>
      <c r="G42" s="136" t="s">
        <v>188</v>
      </c>
      <c r="H42" s="136" t="s">
        <v>189</v>
      </c>
      <c r="I42" s="136" t="s">
        <v>3</v>
      </c>
    </row>
    <row r="43" spans="1:15" s="156" customFormat="1" ht="26.25" customHeight="1" x14ac:dyDescent="0.25">
      <c r="A43" s="139">
        <v>1</v>
      </c>
      <c r="B43" s="167" t="s">
        <v>4</v>
      </c>
      <c r="C43" s="93">
        <f>+Mercantil!O140</f>
        <v>24</v>
      </c>
      <c r="D43" s="93" t="e">
        <f>+Juarez!#REF!</f>
        <v>#REF!</v>
      </c>
      <c r="E43" s="93" t="e">
        <f>+Zaragoza!#REF!</f>
        <v>#REF!</v>
      </c>
      <c r="F43" s="93">
        <f>+Morelos!O193</f>
        <v>1</v>
      </c>
      <c r="G43" s="93">
        <f>+Ocampo!O193</f>
        <v>3</v>
      </c>
      <c r="H43" s="93">
        <f>+' Xicohtencalt'!O193</f>
        <v>5</v>
      </c>
      <c r="I43" s="93" t="e">
        <f>SUM(C43:H43)</f>
        <v>#REF!</v>
      </c>
      <c r="K43" s="186"/>
    </row>
    <row r="44" spans="1:15" s="156" customFormat="1" ht="26.25" customHeight="1" x14ac:dyDescent="0.25">
      <c r="A44" s="139">
        <v>2</v>
      </c>
      <c r="B44" s="167" t="s">
        <v>5</v>
      </c>
      <c r="C44" s="93">
        <f>+Mercantil!O141</f>
        <v>12</v>
      </c>
      <c r="D44" s="93" t="e">
        <f>+Juarez!#REF!</f>
        <v>#REF!</v>
      </c>
      <c r="E44" s="93" t="e">
        <f>+Zaragoza!#REF!</f>
        <v>#REF!</v>
      </c>
      <c r="F44" s="93">
        <f>+Morelos!O194</f>
        <v>1</v>
      </c>
      <c r="G44" s="93">
        <f>+Ocampo!O194</f>
        <v>1</v>
      </c>
      <c r="H44" s="93">
        <f>+' Xicohtencalt'!O194</f>
        <v>3</v>
      </c>
      <c r="I44" s="93" t="e">
        <f t="shared" ref="I44:I77" si="2">SUM(C44:H44)</f>
        <v>#REF!</v>
      </c>
      <c r="K44" s="186"/>
    </row>
    <row r="45" spans="1:15" s="156" customFormat="1" ht="26.25" customHeight="1" x14ac:dyDescent="0.25">
      <c r="A45" s="139">
        <v>3</v>
      </c>
      <c r="B45" s="167" t="s">
        <v>75</v>
      </c>
      <c r="C45" s="93">
        <f>+Mercantil!O142</f>
        <v>4</v>
      </c>
      <c r="D45" s="93" t="e">
        <f>+Juarez!#REF!</f>
        <v>#REF!</v>
      </c>
      <c r="E45" s="93" t="e">
        <f>+Zaragoza!#REF!</f>
        <v>#REF!</v>
      </c>
      <c r="F45" s="93">
        <f>+Morelos!O195</f>
        <v>0</v>
      </c>
      <c r="G45" s="93">
        <f>+Ocampo!O195</f>
        <v>0</v>
      </c>
      <c r="H45" s="93">
        <f>+' Xicohtencalt'!O195</f>
        <v>2</v>
      </c>
      <c r="I45" s="93" t="e">
        <f t="shared" si="2"/>
        <v>#REF!</v>
      </c>
      <c r="K45" s="186"/>
    </row>
    <row r="46" spans="1:15" s="156" customFormat="1" ht="26.25" customHeight="1" x14ac:dyDescent="0.25">
      <c r="A46" s="139">
        <v>4</v>
      </c>
      <c r="B46" s="167" t="s">
        <v>6</v>
      </c>
      <c r="C46" s="93">
        <f>+Mercantil!O143</f>
        <v>7</v>
      </c>
      <c r="D46" s="93" t="e">
        <f>+Juarez!#REF!</f>
        <v>#REF!</v>
      </c>
      <c r="E46" s="93" t="e">
        <f>+Zaragoza!#REF!</f>
        <v>#REF!</v>
      </c>
      <c r="F46" s="93">
        <f>+Morelos!O196</f>
        <v>0</v>
      </c>
      <c r="G46" s="93">
        <f>+Ocampo!O196</f>
        <v>0</v>
      </c>
      <c r="H46" s="93">
        <f>+' Xicohtencalt'!O196</f>
        <v>6</v>
      </c>
      <c r="I46" s="93" t="e">
        <f t="shared" si="2"/>
        <v>#REF!</v>
      </c>
      <c r="K46" s="186"/>
    </row>
    <row r="47" spans="1:15" s="156" customFormat="1" ht="26.25" customHeight="1" x14ac:dyDescent="0.25">
      <c r="A47" s="139">
        <v>5</v>
      </c>
      <c r="B47" s="167" t="s">
        <v>76</v>
      </c>
      <c r="C47" s="93">
        <f>+Mercantil!O144</f>
        <v>2</v>
      </c>
      <c r="D47" s="93" t="e">
        <f>+Juarez!#REF!</f>
        <v>#REF!</v>
      </c>
      <c r="E47" s="93" t="e">
        <f>+Zaragoza!#REF!</f>
        <v>#REF!</v>
      </c>
      <c r="F47" s="93">
        <f>+Morelos!O197</f>
        <v>0</v>
      </c>
      <c r="G47" s="93">
        <f>+Ocampo!O197</f>
        <v>0</v>
      </c>
      <c r="H47" s="93">
        <f>+' Xicohtencalt'!O197</f>
        <v>0</v>
      </c>
      <c r="I47" s="93" t="e">
        <f t="shared" si="2"/>
        <v>#REF!</v>
      </c>
      <c r="K47" s="186"/>
    </row>
    <row r="48" spans="1:15" s="156" customFormat="1" ht="26.25" customHeight="1" x14ac:dyDescent="0.25">
      <c r="A48" s="139">
        <v>6</v>
      </c>
      <c r="B48" s="167" t="s">
        <v>13</v>
      </c>
      <c r="C48" s="93">
        <f>+Mercantil!O145</f>
        <v>170</v>
      </c>
      <c r="D48" s="93" t="e">
        <f>+Juarez!#REF!</f>
        <v>#REF!</v>
      </c>
      <c r="E48" s="93" t="e">
        <f>+Zaragoza!#REF!</f>
        <v>#REF!</v>
      </c>
      <c r="F48" s="93">
        <f>+Morelos!O198</f>
        <v>7</v>
      </c>
      <c r="G48" s="93">
        <f>+Ocampo!O198</f>
        <v>26</v>
      </c>
      <c r="H48" s="93">
        <f>+' Xicohtencalt'!O198</f>
        <v>11</v>
      </c>
      <c r="I48" s="93" t="e">
        <f t="shared" si="2"/>
        <v>#REF!</v>
      </c>
      <c r="K48" s="186"/>
    </row>
    <row r="49" spans="1:11" s="156" customFormat="1" ht="47.25" x14ac:dyDescent="0.25">
      <c r="A49" s="139">
        <v>7</v>
      </c>
      <c r="B49" s="168" t="s">
        <v>90</v>
      </c>
      <c r="C49" s="93">
        <f>+Mercantil!O146</f>
        <v>163</v>
      </c>
      <c r="D49" s="93" t="e">
        <f>+Juarez!#REF!</f>
        <v>#REF!</v>
      </c>
      <c r="E49" s="93" t="e">
        <f>+Zaragoza!#REF!</f>
        <v>#REF!</v>
      </c>
      <c r="F49" s="93">
        <f>+Morelos!O199</f>
        <v>13</v>
      </c>
      <c r="G49" s="93">
        <f>+Ocampo!O199</f>
        <v>25</v>
      </c>
      <c r="H49" s="93">
        <f>+' Xicohtencalt'!O199</f>
        <v>25</v>
      </c>
      <c r="I49" s="93" t="e">
        <f t="shared" si="2"/>
        <v>#REF!</v>
      </c>
      <c r="K49" s="186"/>
    </row>
    <row r="50" spans="1:11" s="156" customFormat="1" ht="58.5" customHeight="1" x14ac:dyDescent="0.25">
      <c r="A50" s="139">
        <v>8</v>
      </c>
      <c r="B50" s="168" t="s">
        <v>91</v>
      </c>
      <c r="C50" s="93">
        <f>+Mercantil!O147</f>
        <v>149</v>
      </c>
      <c r="D50" s="93" t="e">
        <f>+Juarez!#REF!</f>
        <v>#REF!</v>
      </c>
      <c r="E50" s="93" t="e">
        <f>+Zaragoza!#REF!</f>
        <v>#REF!</v>
      </c>
      <c r="F50" s="93">
        <f>+Morelos!O200</f>
        <v>18</v>
      </c>
      <c r="G50" s="93">
        <f>+Ocampo!O200</f>
        <v>24</v>
      </c>
      <c r="H50" s="93">
        <f>+' Xicohtencalt'!O200</f>
        <v>18</v>
      </c>
      <c r="I50" s="93" t="e">
        <f t="shared" si="2"/>
        <v>#REF!</v>
      </c>
      <c r="K50" s="186"/>
    </row>
    <row r="51" spans="1:11" s="156" customFormat="1" ht="47.25" customHeight="1" x14ac:dyDescent="0.25">
      <c r="A51" s="139">
        <v>9</v>
      </c>
      <c r="B51" s="168" t="s">
        <v>22</v>
      </c>
      <c r="C51" s="93">
        <f>+Mercantil!O148</f>
        <v>26</v>
      </c>
      <c r="D51" s="93" t="e">
        <f>+Juarez!#REF!</f>
        <v>#REF!</v>
      </c>
      <c r="E51" s="93" t="e">
        <f>+Zaragoza!#REF!</f>
        <v>#REF!</v>
      </c>
      <c r="F51" s="93">
        <f>+Morelos!O201</f>
        <v>9</v>
      </c>
      <c r="G51" s="93">
        <f>+Ocampo!O201</f>
        <v>15</v>
      </c>
      <c r="H51" s="93">
        <f>+' Xicohtencalt'!O201</f>
        <v>2</v>
      </c>
      <c r="I51" s="93" t="e">
        <f t="shared" si="2"/>
        <v>#REF!</v>
      </c>
      <c r="K51" s="186"/>
    </row>
    <row r="52" spans="1:11" s="156" customFormat="1" ht="27" customHeight="1" x14ac:dyDescent="0.25">
      <c r="A52" s="139">
        <v>10</v>
      </c>
      <c r="B52" s="167" t="s">
        <v>77</v>
      </c>
      <c r="C52" s="93">
        <f>+Mercantil!O149</f>
        <v>26</v>
      </c>
      <c r="D52" s="93" t="e">
        <f>+Juarez!#REF!</f>
        <v>#REF!</v>
      </c>
      <c r="E52" s="93" t="e">
        <f>+Zaragoza!#REF!</f>
        <v>#REF!</v>
      </c>
      <c r="F52" s="93">
        <f>+Morelos!O202</f>
        <v>0</v>
      </c>
      <c r="G52" s="93">
        <f>+Ocampo!O202</f>
        <v>0</v>
      </c>
      <c r="H52" s="93">
        <f>+' Xicohtencalt'!O202</f>
        <v>0</v>
      </c>
      <c r="I52" s="93" t="e">
        <f t="shared" si="2"/>
        <v>#REF!</v>
      </c>
      <c r="K52" s="186"/>
    </row>
    <row r="53" spans="1:11" s="156" customFormat="1" ht="27" customHeight="1" x14ac:dyDescent="0.25">
      <c r="A53" s="139"/>
      <c r="B53" s="169" t="s">
        <v>78</v>
      </c>
      <c r="C53" s="145">
        <f>+Mercantil!O150</f>
        <v>10</v>
      </c>
      <c r="D53" s="145" t="e">
        <f>+Juarez!#REF!</f>
        <v>#REF!</v>
      </c>
      <c r="E53" s="145" t="e">
        <f>+Zaragoza!#REF!</f>
        <v>#REF!</v>
      </c>
      <c r="F53" s="145">
        <f>+Morelos!O203</f>
        <v>0</v>
      </c>
      <c r="G53" s="145">
        <f>+Ocampo!O203</f>
        <v>0</v>
      </c>
      <c r="H53" s="145">
        <f>+' Xicohtencalt'!O203</f>
        <v>0</v>
      </c>
      <c r="I53" s="145" t="e">
        <f t="shared" si="2"/>
        <v>#REF!</v>
      </c>
      <c r="K53" s="186"/>
    </row>
    <row r="54" spans="1:11" s="156" customFormat="1" ht="27" customHeight="1" x14ac:dyDescent="0.25">
      <c r="A54" s="139"/>
      <c r="B54" s="169" t="s">
        <v>79</v>
      </c>
      <c r="C54" s="145">
        <f>+Mercantil!O151</f>
        <v>4</v>
      </c>
      <c r="D54" s="145" t="e">
        <f>+Juarez!#REF!</f>
        <v>#REF!</v>
      </c>
      <c r="E54" s="145" t="e">
        <f>+Zaragoza!#REF!</f>
        <v>#REF!</v>
      </c>
      <c r="F54" s="145">
        <f>+Morelos!O204</f>
        <v>0</v>
      </c>
      <c r="G54" s="145">
        <f>+Ocampo!O204</f>
        <v>0</v>
      </c>
      <c r="H54" s="145">
        <f>+' Xicohtencalt'!O204</f>
        <v>0</v>
      </c>
      <c r="I54" s="145" t="e">
        <f t="shared" si="2"/>
        <v>#REF!</v>
      </c>
      <c r="K54" s="186"/>
    </row>
    <row r="55" spans="1:11" s="156" customFormat="1" ht="31.5" customHeight="1" x14ac:dyDescent="0.25">
      <c r="A55" s="139"/>
      <c r="B55" s="169" t="s">
        <v>80</v>
      </c>
      <c r="C55" s="145">
        <f>+Mercantil!O152</f>
        <v>12</v>
      </c>
      <c r="D55" s="145" t="e">
        <f>+Juarez!#REF!</f>
        <v>#REF!</v>
      </c>
      <c r="E55" s="145" t="e">
        <f>+Zaragoza!#REF!</f>
        <v>#REF!</v>
      </c>
      <c r="F55" s="145">
        <f>+Morelos!O205</f>
        <v>0</v>
      </c>
      <c r="G55" s="145">
        <f>+Ocampo!O205</f>
        <v>0</v>
      </c>
      <c r="H55" s="145">
        <f>+' Xicohtencalt'!O205</f>
        <v>0</v>
      </c>
      <c r="I55" s="145" t="e">
        <f t="shared" si="2"/>
        <v>#REF!</v>
      </c>
      <c r="K55" s="186"/>
    </row>
    <row r="56" spans="1:11" s="156" customFormat="1" ht="27" customHeight="1" x14ac:dyDescent="0.25">
      <c r="A56" s="139"/>
      <c r="B56" s="169" t="s">
        <v>132</v>
      </c>
      <c r="C56" s="145">
        <f>+Mercantil!O153</f>
        <v>0</v>
      </c>
      <c r="D56" s="145" t="e">
        <f>+Juarez!#REF!</f>
        <v>#REF!</v>
      </c>
      <c r="E56" s="145" t="e">
        <f>+Zaragoza!#REF!</f>
        <v>#REF!</v>
      </c>
      <c r="F56" s="145">
        <f>+Morelos!O206</f>
        <v>0</v>
      </c>
      <c r="G56" s="145">
        <f>+Ocampo!O206</f>
        <v>0</v>
      </c>
      <c r="H56" s="145">
        <f>+' Xicohtencalt'!O206</f>
        <v>0</v>
      </c>
      <c r="I56" s="145" t="e">
        <f t="shared" si="2"/>
        <v>#REF!</v>
      </c>
      <c r="K56" s="186"/>
    </row>
    <row r="57" spans="1:11" s="156" customFormat="1" ht="38.25" customHeight="1" x14ac:dyDescent="0.25">
      <c r="A57" s="139">
        <v>11</v>
      </c>
      <c r="B57" s="168" t="s">
        <v>93</v>
      </c>
      <c r="C57" s="93">
        <f>+Mercantil!O154</f>
        <v>9</v>
      </c>
      <c r="D57" s="93" t="e">
        <f>+Juarez!#REF!</f>
        <v>#REF!</v>
      </c>
      <c r="E57" s="93" t="e">
        <f>+Zaragoza!#REF!</f>
        <v>#REF!</v>
      </c>
      <c r="F57" s="93">
        <f>+Morelos!O207</f>
        <v>1</v>
      </c>
      <c r="G57" s="93">
        <f>+Ocampo!O207</f>
        <v>0</v>
      </c>
      <c r="H57" s="93">
        <f>+' Xicohtencalt'!O207</f>
        <v>0</v>
      </c>
      <c r="I57" s="93" t="e">
        <f t="shared" si="2"/>
        <v>#REF!</v>
      </c>
      <c r="K57" s="186"/>
    </row>
    <row r="58" spans="1:11" s="156" customFormat="1" ht="31.5" x14ac:dyDescent="0.25">
      <c r="A58" s="139">
        <v>12</v>
      </c>
      <c r="B58" s="168" t="s">
        <v>92</v>
      </c>
      <c r="C58" s="93" t="e">
        <f>+Mercantil!#REF!</f>
        <v>#REF!</v>
      </c>
      <c r="D58" s="93" t="e">
        <f>+Juarez!#REF!</f>
        <v>#REF!</v>
      </c>
      <c r="E58" s="93" t="e">
        <f>+Zaragoza!#REF!</f>
        <v>#REF!</v>
      </c>
      <c r="F58" s="93" t="e">
        <f>+Morelos!#REF!</f>
        <v>#REF!</v>
      </c>
      <c r="G58" s="93" t="e">
        <f>+Ocampo!#REF!</f>
        <v>#REF!</v>
      </c>
      <c r="H58" s="93" t="e">
        <f>+' Xicohtencalt'!#REF!</f>
        <v>#REF!</v>
      </c>
      <c r="I58" s="93" t="e">
        <f t="shared" si="2"/>
        <v>#REF!</v>
      </c>
      <c r="K58" s="186"/>
    </row>
    <row r="59" spans="1:11" s="156" customFormat="1" ht="37.5" customHeight="1" x14ac:dyDescent="0.25">
      <c r="A59" s="139">
        <v>13</v>
      </c>
      <c r="B59" s="168" t="s">
        <v>82</v>
      </c>
      <c r="C59" s="93">
        <f>+Mercantil!O155</f>
        <v>2</v>
      </c>
      <c r="D59" s="93" t="e">
        <f>+Juarez!#REF!</f>
        <v>#REF!</v>
      </c>
      <c r="E59" s="93" t="e">
        <f>+Zaragoza!#REF!</f>
        <v>#REF!</v>
      </c>
      <c r="F59" s="93">
        <f>+Morelos!O208</f>
        <v>0</v>
      </c>
      <c r="G59" s="93">
        <f>+Ocampo!O208</f>
        <v>0</v>
      </c>
      <c r="H59" s="93">
        <f>+' Xicohtencalt'!O208</f>
        <v>0</v>
      </c>
      <c r="I59" s="93" t="e">
        <f t="shared" si="2"/>
        <v>#REF!</v>
      </c>
      <c r="K59" s="186"/>
    </row>
    <row r="60" spans="1:11" s="156" customFormat="1" ht="24.75" customHeight="1" x14ac:dyDescent="0.25">
      <c r="A60" s="139"/>
      <c r="B60" s="169" t="s">
        <v>83</v>
      </c>
      <c r="C60" s="145">
        <f>+Mercantil!O156</f>
        <v>1</v>
      </c>
      <c r="D60" s="145" t="e">
        <f>+Juarez!#REF!</f>
        <v>#REF!</v>
      </c>
      <c r="E60" s="145" t="e">
        <f>+Zaragoza!#REF!</f>
        <v>#REF!</v>
      </c>
      <c r="F60" s="145">
        <f>+Morelos!O209</f>
        <v>0</v>
      </c>
      <c r="G60" s="145">
        <f>+Ocampo!O209</f>
        <v>0</v>
      </c>
      <c r="H60" s="145">
        <f>+' Xicohtencalt'!O209</f>
        <v>0</v>
      </c>
      <c r="I60" s="93" t="e">
        <f t="shared" si="2"/>
        <v>#REF!</v>
      </c>
      <c r="K60" s="186"/>
    </row>
    <row r="61" spans="1:11" s="156" customFormat="1" ht="24.75" customHeight="1" x14ac:dyDescent="0.25">
      <c r="A61" s="139"/>
      <c r="B61" s="169" t="s">
        <v>84</v>
      </c>
      <c r="C61" s="145">
        <f>+Mercantil!O157</f>
        <v>0</v>
      </c>
      <c r="D61" s="145" t="e">
        <f>+Juarez!#REF!</f>
        <v>#REF!</v>
      </c>
      <c r="E61" s="145" t="e">
        <f>+Zaragoza!#REF!</f>
        <v>#REF!</v>
      </c>
      <c r="F61" s="145">
        <f>+Morelos!O210</f>
        <v>0</v>
      </c>
      <c r="G61" s="145">
        <f>+Ocampo!O210</f>
        <v>0</v>
      </c>
      <c r="H61" s="145">
        <f>+' Xicohtencalt'!O210</f>
        <v>0</v>
      </c>
      <c r="I61" s="93" t="e">
        <f t="shared" si="2"/>
        <v>#REF!</v>
      </c>
      <c r="K61" s="186"/>
    </row>
    <row r="62" spans="1:11" s="156" customFormat="1" ht="24.75" customHeight="1" x14ac:dyDescent="0.25">
      <c r="A62" s="139"/>
      <c r="B62" s="169" t="s">
        <v>85</v>
      </c>
      <c r="C62" s="145">
        <f>+Mercantil!O158</f>
        <v>1</v>
      </c>
      <c r="D62" s="145" t="e">
        <f>+Juarez!#REF!</f>
        <v>#REF!</v>
      </c>
      <c r="E62" s="145" t="e">
        <f>+Zaragoza!#REF!</f>
        <v>#REF!</v>
      </c>
      <c r="F62" s="145">
        <f>+Morelos!O211</f>
        <v>0</v>
      </c>
      <c r="G62" s="145">
        <f>+Ocampo!O211</f>
        <v>0</v>
      </c>
      <c r="H62" s="145">
        <f>+' Xicohtencalt'!O211</f>
        <v>0</v>
      </c>
      <c r="I62" s="93" t="e">
        <f t="shared" si="2"/>
        <v>#REF!</v>
      </c>
      <c r="K62" s="186"/>
    </row>
    <row r="63" spans="1:11" s="156" customFormat="1" ht="24.75" customHeight="1" x14ac:dyDescent="0.25">
      <c r="A63" s="139"/>
      <c r="B63" s="169" t="s">
        <v>86</v>
      </c>
      <c r="C63" s="145">
        <f>+Mercantil!O159</f>
        <v>0</v>
      </c>
      <c r="D63" s="145" t="e">
        <f>+Juarez!#REF!</f>
        <v>#REF!</v>
      </c>
      <c r="E63" s="145" t="e">
        <f>+Zaragoza!#REF!</f>
        <v>#REF!</v>
      </c>
      <c r="F63" s="145">
        <f>+Morelos!O212</f>
        <v>0</v>
      </c>
      <c r="G63" s="145">
        <f>+Ocampo!O212</f>
        <v>0</v>
      </c>
      <c r="H63" s="145">
        <f>+' Xicohtencalt'!O212</f>
        <v>0</v>
      </c>
      <c r="I63" s="93" t="e">
        <f t="shared" si="2"/>
        <v>#REF!</v>
      </c>
      <c r="K63" s="186"/>
    </row>
    <row r="64" spans="1:11" s="156" customFormat="1" ht="24.75" customHeight="1" x14ac:dyDescent="0.25">
      <c r="A64" s="139"/>
      <c r="B64" s="169" t="s">
        <v>87</v>
      </c>
      <c r="C64" s="145">
        <f>+Mercantil!O160</f>
        <v>0</v>
      </c>
      <c r="D64" s="145" t="e">
        <f>+Juarez!#REF!</f>
        <v>#REF!</v>
      </c>
      <c r="E64" s="145" t="e">
        <f>+Zaragoza!#REF!</f>
        <v>#REF!</v>
      </c>
      <c r="F64" s="145">
        <f>+Morelos!O213</f>
        <v>0</v>
      </c>
      <c r="G64" s="145">
        <f>+Ocampo!O213</f>
        <v>0</v>
      </c>
      <c r="H64" s="145">
        <f>+' Xicohtencalt'!O213</f>
        <v>0</v>
      </c>
      <c r="I64" s="93" t="e">
        <f t="shared" si="2"/>
        <v>#REF!</v>
      </c>
      <c r="K64" s="186"/>
    </row>
    <row r="65" spans="1:14" s="156" customFormat="1" ht="39.75" customHeight="1" x14ac:dyDescent="0.25">
      <c r="A65" s="139">
        <v>14</v>
      </c>
      <c r="B65" s="167" t="s">
        <v>42</v>
      </c>
      <c r="C65" s="93">
        <f>+Mercantil!O161</f>
        <v>1</v>
      </c>
      <c r="D65" s="93" t="e">
        <f>+Juarez!#REF!</f>
        <v>#REF!</v>
      </c>
      <c r="E65" s="93" t="e">
        <f>+Zaragoza!#REF!</f>
        <v>#REF!</v>
      </c>
      <c r="F65" s="93">
        <f>+Morelos!O214</f>
        <v>0</v>
      </c>
      <c r="G65" s="93">
        <f>+Ocampo!O214</f>
        <v>0</v>
      </c>
      <c r="H65" s="93">
        <f>+' Xicohtencalt'!O214</f>
        <v>0</v>
      </c>
      <c r="I65" s="93" t="e">
        <f t="shared" si="2"/>
        <v>#REF!</v>
      </c>
      <c r="K65" s="186"/>
    </row>
    <row r="66" spans="1:14" s="156" customFormat="1" ht="29.25" customHeight="1" x14ac:dyDescent="0.25">
      <c r="A66" s="139">
        <v>15</v>
      </c>
      <c r="B66" s="167" t="s">
        <v>36</v>
      </c>
      <c r="C66" s="93">
        <f>+Mercantil!O162</f>
        <v>4</v>
      </c>
      <c r="D66" s="93" t="e">
        <f>+Juarez!#REF!</f>
        <v>#REF!</v>
      </c>
      <c r="E66" s="93" t="e">
        <f>+Zaragoza!#REF!</f>
        <v>#REF!</v>
      </c>
      <c r="F66" s="93">
        <f>+Morelos!O215</f>
        <v>0</v>
      </c>
      <c r="G66" s="93">
        <f>+Ocampo!O215</f>
        <v>0</v>
      </c>
      <c r="H66" s="93">
        <f>+' Xicohtencalt'!O215</f>
        <v>0</v>
      </c>
      <c r="I66" s="93" t="e">
        <f t="shared" si="2"/>
        <v>#REF!</v>
      </c>
      <c r="K66" s="186"/>
    </row>
    <row r="67" spans="1:14" s="156" customFormat="1" ht="23.25" customHeight="1" x14ac:dyDescent="0.25">
      <c r="A67" s="139">
        <v>16</v>
      </c>
      <c r="B67" s="167" t="s">
        <v>37</v>
      </c>
      <c r="C67" s="93">
        <f>+Mercantil!O163</f>
        <v>5</v>
      </c>
      <c r="D67" s="93" t="e">
        <f>+Juarez!#REF!</f>
        <v>#REF!</v>
      </c>
      <c r="E67" s="93" t="e">
        <f>+Zaragoza!#REF!</f>
        <v>#REF!</v>
      </c>
      <c r="F67" s="93">
        <f>+Morelos!O216</f>
        <v>0</v>
      </c>
      <c r="G67" s="93">
        <f>+Ocampo!O216</f>
        <v>0</v>
      </c>
      <c r="H67" s="93">
        <f>+' Xicohtencalt'!O216</f>
        <v>0</v>
      </c>
      <c r="I67" s="93" t="e">
        <f t="shared" si="2"/>
        <v>#REF!</v>
      </c>
      <c r="K67" s="186"/>
    </row>
    <row r="68" spans="1:14" s="156" customFormat="1" ht="23.25" customHeight="1" x14ac:dyDescent="0.25">
      <c r="A68" s="139"/>
      <c r="B68" s="169" t="s">
        <v>38</v>
      </c>
      <c r="C68" s="145">
        <f>+Mercantil!O164</f>
        <v>1</v>
      </c>
      <c r="D68" s="145" t="e">
        <f>+Juarez!#REF!</f>
        <v>#REF!</v>
      </c>
      <c r="E68" s="145" t="e">
        <f>+Zaragoza!#REF!</f>
        <v>#REF!</v>
      </c>
      <c r="F68" s="145">
        <f>+Morelos!O217</f>
        <v>0</v>
      </c>
      <c r="G68" s="145">
        <f>+Ocampo!O217</f>
        <v>0</v>
      </c>
      <c r="H68" s="145">
        <f>+' Xicohtencalt'!O217</f>
        <v>0</v>
      </c>
      <c r="I68" s="93" t="e">
        <f t="shared" si="2"/>
        <v>#REF!</v>
      </c>
      <c r="K68" s="186"/>
    </row>
    <row r="69" spans="1:14" s="156" customFormat="1" ht="23.25" customHeight="1" x14ac:dyDescent="0.25">
      <c r="A69" s="139"/>
      <c r="B69" s="169" t="s">
        <v>39</v>
      </c>
      <c r="C69" s="145">
        <f>+Mercantil!O165</f>
        <v>4</v>
      </c>
      <c r="D69" s="145" t="e">
        <f>+Juarez!#REF!</f>
        <v>#REF!</v>
      </c>
      <c r="E69" s="145" t="e">
        <f>+Zaragoza!#REF!</f>
        <v>#REF!</v>
      </c>
      <c r="F69" s="145">
        <f>+Morelos!O218</f>
        <v>0</v>
      </c>
      <c r="G69" s="145">
        <f>+Ocampo!O218</f>
        <v>0</v>
      </c>
      <c r="H69" s="145">
        <f>+' Xicohtencalt'!O218</f>
        <v>0</v>
      </c>
      <c r="I69" s="93" t="e">
        <f t="shared" si="2"/>
        <v>#REF!</v>
      </c>
      <c r="K69" s="186"/>
    </row>
    <row r="70" spans="1:14" s="156" customFormat="1" ht="23.25" customHeight="1" x14ac:dyDescent="0.25">
      <c r="A70" s="139">
        <v>17</v>
      </c>
      <c r="B70" s="167" t="s">
        <v>40</v>
      </c>
      <c r="C70" s="93">
        <f>+Mercantil!O166</f>
        <v>4</v>
      </c>
      <c r="D70" s="93" t="e">
        <f>+Juarez!#REF!</f>
        <v>#REF!</v>
      </c>
      <c r="E70" s="93" t="e">
        <f>+Zaragoza!#REF!</f>
        <v>#REF!</v>
      </c>
      <c r="F70" s="93">
        <f>+Morelos!O219</f>
        <v>0</v>
      </c>
      <c r="G70" s="93">
        <f>+Ocampo!O219</f>
        <v>0</v>
      </c>
      <c r="H70" s="93">
        <f>+' Xicohtencalt'!O219</f>
        <v>0</v>
      </c>
      <c r="I70" s="93" t="e">
        <f t="shared" si="2"/>
        <v>#REF!</v>
      </c>
      <c r="K70" s="186"/>
    </row>
    <row r="71" spans="1:14" s="156" customFormat="1" ht="23.25" customHeight="1" x14ac:dyDescent="0.25">
      <c r="A71" s="139">
        <v>18</v>
      </c>
      <c r="B71" s="167" t="s">
        <v>41</v>
      </c>
      <c r="C71" s="93">
        <f>+Mercantil!O167</f>
        <v>0</v>
      </c>
      <c r="D71" s="93" t="e">
        <f>+Juarez!#REF!</f>
        <v>#REF!</v>
      </c>
      <c r="E71" s="93" t="e">
        <f>+Zaragoza!#REF!</f>
        <v>#REF!</v>
      </c>
      <c r="F71" s="93">
        <f>+Morelos!O220</f>
        <v>0</v>
      </c>
      <c r="G71" s="93">
        <f>+Ocampo!O220</f>
        <v>0</v>
      </c>
      <c r="H71" s="93">
        <f>+' Xicohtencalt'!O220</f>
        <v>0</v>
      </c>
      <c r="I71" s="93" t="e">
        <f t="shared" si="2"/>
        <v>#REF!</v>
      </c>
      <c r="K71" s="186"/>
    </row>
    <row r="72" spans="1:14" s="156" customFormat="1" ht="57" x14ac:dyDescent="0.25">
      <c r="A72" s="139">
        <v>19</v>
      </c>
      <c r="B72" s="168" t="s">
        <v>171</v>
      </c>
      <c r="C72" s="93">
        <f>+Mercantil!O168</f>
        <v>34</v>
      </c>
      <c r="D72" s="93" t="e">
        <f>+Juarez!#REF!</f>
        <v>#REF!</v>
      </c>
      <c r="E72" s="93" t="e">
        <f>+Zaragoza!#REF!</f>
        <v>#REF!</v>
      </c>
      <c r="F72" s="93">
        <f>+Morelos!O221</f>
        <v>24</v>
      </c>
      <c r="G72" s="93">
        <f>+Ocampo!O221</f>
        <v>11</v>
      </c>
      <c r="H72" s="93">
        <f>+' Xicohtencalt'!O221</f>
        <v>0</v>
      </c>
      <c r="I72" s="93" t="e">
        <f t="shared" si="2"/>
        <v>#REF!</v>
      </c>
      <c r="K72" s="186"/>
    </row>
    <row r="73" spans="1:14" s="156" customFormat="1" x14ac:dyDescent="0.25">
      <c r="A73" s="139"/>
      <c r="B73" s="169" t="s">
        <v>54</v>
      </c>
      <c r="C73" s="145" t="e">
        <f>+Mercantil!#REF!</f>
        <v>#REF!</v>
      </c>
      <c r="D73" s="145" t="e">
        <f>+Juarez!#REF!</f>
        <v>#REF!</v>
      </c>
      <c r="E73" s="145" t="e">
        <f>+Zaragoza!#REF!</f>
        <v>#REF!</v>
      </c>
      <c r="F73" s="145" t="e">
        <f>+Morelos!#REF!</f>
        <v>#REF!</v>
      </c>
      <c r="G73" s="145" t="e">
        <f>+Ocampo!#REF!</f>
        <v>#REF!</v>
      </c>
      <c r="H73" s="145" t="e">
        <f>+' Xicohtencalt'!#REF!</f>
        <v>#REF!</v>
      </c>
      <c r="I73" s="93" t="e">
        <f t="shared" si="2"/>
        <v>#REF!</v>
      </c>
      <c r="K73" s="186"/>
    </row>
    <row r="74" spans="1:14" s="156" customFormat="1" x14ac:dyDescent="0.25">
      <c r="A74" s="139"/>
      <c r="B74" s="169" t="s">
        <v>55</v>
      </c>
      <c r="C74" s="145" t="e">
        <f>+Mercantil!#REF!</f>
        <v>#REF!</v>
      </c>
      <c r="D74" s="145" t="e">
        <f>+Juarez!#REF!</f>
        <v>#REF!</v>
      </c>
      <c r="E74" s="145" t="e">
        <f>+Zaragoza!#REF!</f>
        <v>#REF!</v>
      </c>
      <c r="F74" s="145" t="e">
        <f>+Morelos!#REF!</f>
        <v>#REF!</v>
      </c>
      <c r="G74" s="145" t="e">
        <f>+Ocampo!#REF!</f>
        <v>#REF!</v>
      </c>
      <c r="H74" s="145" t="e">
        <f>+' Xicohtencalt'!#REF!</f>
        <v>#REF!</v>
      </c>
      <c r="I74" s="93" t="e">
        <f t="shared" si="2"/>
        <v>#REF!</v>
      </c>
      <c r="K74" s="186"/>
    </row>
    <row r="75" spans="1:14" s="156" customFormat="1" x14ac:dyDescent="0.25">
      <c r="A75" s="139"/>
      <c r="B75" s="169" t="s">
        <v>56</v>
      </c>
      <c r="C75" s="145" t="e">
        <f>+Mercantil!#REF!</f>
        <v>#REF!</v>
      </c>
      <c r="D75" s="145" t="e">
        <f>+Juarez!#REF!</f>
        <v>#REF!</v>
      </c>
      <c r="E75" s="145" t="e">
        <f>+Zaragoza!#REF!</f>
        <v>#REF!</v>
      </c>
      <c r="F75" s="145" t="e">
        <f>+Morelos!#REF!</f>
        <v>#REF!</v>
      </c>
      <c r="G75" s="145" t="e">
        <f>+Ocampo!#REF!</f>
        <v>#REF!</v>
      </c>
      <c r="H75" s="145" t="e">
        <f>+' Xicohtencalt'!#REF!</f>
        <v>#REF!</v>
      </c>
      <c r="I75" s="93" t="e">
        <f t="shared" si="2"/>
        <v>#REF!</v>
      </c>
      <c r="K75" s="186"/>
    </row>
    <row r="76" spans="1:14" s="156" customFormat="1" x14ac:dyDescent="0.25">
      <c r="A76" s="139"/>
      <c r="B76" s="169" t="s">
        <v>57</v>
      </c>
      <c r="C76" s="145" t="e">
        <f>+Mercantil!#REF!</f>
        <v>#REF!</v>
      </c>
      <c r="D76" s="145" t="e">
        <f>+Juarez!#REF!</f>
        <v>#REF!</v>
      </c>
      <c r="E76" s="145" t="e">
        <f>+Zaragoza!#REF!</f>
        <v>#REF!</v>
      </c>
      <c r="F76" s="145" t="e">
        <f>+Morelos!#REF!</f>
        <v>#REF!</v>
      </c>
      <c r="G76" s="145" t="e">
        <f>+Ocampo!#REF!</f>
        <v>#REF!</v>
      </c>
      <c r="H76" s="145" t="e">
        <f>+' Xicohtencalt'!#REF!</f>
        <v>#REF!</v>
      </c>
      <c r="I76" s="93" t="e">
        <f t="shared" si="2"/>
        <v>#REF!</v>
      </c>
      <c r="K76" s="186"/>
    </row>
    <row r="77" spans="1:14" s="156" customFormat="1" ht="31.5" x14ac:dyDescent="0.25">
      <c r="A77" s="139"/>
      <c r="B77" s="169" t="s">
        <v>88</v>
      </c>
      <c r="C77" s="145" t="e">
        <f>+Mercantil!#REF!</f>
        <v>#REF!</v>
      </c>
      <c r="D77" s="145" t="e">
        <f>+Juarez!#REF!</f>
        <v>#REF!</v>
      </c>
      <c r="E77" s="145" t="e">
        <f>+Zaragoza!#REF!</f>
        <v>#REF!</v>
      </c>
      <c r="F77" s="145" t="e">
        <f>+Morelos!#REF!</f>
        <v>#REF!</v>
      </c>
      <c r="G77" s="145" t="e">
        <f>+Ocampo!#REF!</f>
        <v>#REF!</v>
      </c>
      <c r="H77" s="145" t="e">
        <f>+' Xicohtencalt'!#REF!</f>
        <v>#REF!</v>
      </c>
      <c r="I77" s="93" t="e">
        <f t="shared" si="2"/>
        <v>#REF!</v>
      </c>
      <c r="K77" s="186"/>
    </row>
    <row r="78" spans="1:14" x14ac:dyDescent="0.25">
      <c r="J78" s="151"/>
      <c r="K78" s="151"/>
      <c r="L78" s="151"/>
      <c r="M78" s="151"/>
      <c r="N78" s="151"/>
    </row>
  </sheetData>
  <protectedRanges>
    <protectedRange sqref="A78:XFD298" name="Rango1"/>
  </protectedRanges>
  <mergeCells count="3">
    <mergeCell ref="A2:O2"/>
    <mergeCell ref="A3:O3"/>
    <mergeCell ref="A1:O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 Narrow,Normal"
&amp;16Contraloria del Poder Judicial del Estado de Tlaxcala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3"/>
  <sheetViews>
    <sheetView workbookViewId="0">
      <selection activeCell="A2" sqref="A2:O2"/>
    </sheetView>
  </sheetViews>
  <sheetFormatPr baseColWidth="10" defaultRowHeight="15" x14ac:dyDescent="0.25"/>
  <cols>
    <col min="6" max="6" width="12.140625" bestFit="1" customWidth="1"/>
  </cols>
  <sheetData>
    <row r="1" spans="4:12" ht="15.75" thickBot="1" x14ac:dyDescent="0.3"/>
    <row r="2" spans="4:12" ht="16.5" thickBot="1" x14ac:dyDescent="0.3">
      <c r="J2" s="213">
        <v>20</v>
      </c>
      <c r="K2" s="213">
        <v>0</v>
      </c>
      <c r="L2" s="196">
        <f>SUM(J2:K2)</f>
        <v>20</v>
      </c>
    </row>
    <row r="3" spans="4:12" ht="16.5" thickBot="1" x14ac:dyDescent="0.3">
      <c r="D3" s="213">
        <v>671</v>
      </c>
      <c r="E3" s="213">
        <v>36</v>
      </c>
      <c r="F3" s="215">
        <f>SUM(D3:E3)</f>
        <v>707</v>
      </c>
      <c r="J3" s="213">
        <v>11</v>
      </c>
      <c r="K3" s="213">
        <v>0</v>
      </c>
      <c r="L3" s="196">
        <f t="shared" ref="L3:L12" si="0">SUM(J3:K3)</f>
        <v>11</v>
      </c>
    </row>
    <row r="4" spans="4:12" ht="16.5" thickBot="1" x14ac:dyDescent="0.3">
      <c r="D4" s="214">
        <v>5915</v>
      </c>
      <c r="E4" s="213">
        <v>215</v>
      </c>
      <c r="F4" s="215">
        <f t="shared" ref="F4:F23" si="1">SUM(D4:E4)</f>
        <v>6130</v>
      </c>
      <c r="J4" s="213">
        <v>5</v>
      </c>
      <c r="K4" s="213">
        <v>0</v>
      </c>
      <c r="L4" s="196">
        <f t="shared" si="0"/>
        <v>5</v>
      </c>
    </row>
    <row r="5" spans="4:12" ht="16.5" thickBot="1" x14ac:dyDescent="0.3">
      <c r="D5" s="214">
        <v>5176</v>
      </c>
      <c r="E5" s="213">
        <v>235</v>
      </c>
      <c r="F5" s="215">
        <f t="shared" si="1"/>
        <v>5411</v>
      </c>
      <c r="J5" s="213">
        <v>4</v>
      </c>
      <c r="K5" s="213">
        <v>0</v>
      </c>
      <c r="L5" s="196">
        <f t="shared" si="0"/>
        <v>4</v>
      </c>
    </row>
    <row r="6" spans="4:12" ht="16.5" thickBot="1" x14ac:dyDescent="0.3">
      <c r="D6" s="214">
        <v>5668</v>
      </c>
      <c r="E6" s="213">
        <v>60</v>
      </c>
      <c r="F6" s="215">
        <f t="shared" si="1"/>
        <v>5728</v>
      </c>
      <c r="J6" s="213">
        <v>12</v>
      </c>
      <c r="K6" s="213">
        <v>5</v>
      </c>
      <c r="L6" s="196">
        <f t="shared" si="0"/>
        <v>17</v>
      </c>
    </row>
    <row r="7" spans="4:12" ht="16.5" thickBot="1" x14ac:dyDescent="0.3">
      <c r="D7" s="213">
        <v>207</v>
      </c>
      <c r="E7" s="213">
        <v>10</v>
      </c>
      <c r="F7" s="215">
        <f t="shared" si="1"/>
        <v>217</v>
      </c>
      <c r="J7" s="213">
        <v>5</v>
      </c>
      <c r="K7" s="213">
        <v>1</v>
      </c>
      <c r="L7" s="196">
        <f t="shared" si="0"/>
        <v>6</v>
      </c>
    </row>
    <row r="8" spans="4:12" ht="16.5" thickBot="1" x14ac:dyDescent="0.3">
      <c r="D8" s="213">
        <v>101</v>
      </c>
      <c r="E8" s="213">
        <v>0</v>
      </c>
      <c r="F8" s="215">
        <f t="shared" si="1"/>
        <v>101</v>
      </c>
      <c r="J8" s="213">
        <v>7</v>
      </c>
      <c r="K8" s="213">
        <v>4</v>
      </c>
      <c r="L8" s="196">
        <f t="shared" si="0"/>
        <v>11</v>
      </c>
    </row>
    <row r="9" spans="4:12" ht="16.5" thickBot="1" x14ac:dyDescent="0.3">
      <c r="D9" s="213">
        <v>106</v>
      </c>
      <c r="E9" s="213">
        <v>10</v>
      </c>
      <c r="F9" s="215">
        <f t="shared" si="1"/>
        <v>116</v>
      </c>
      <c r="J9" s="213">
        <v>23</v>
      </c>
      <c r="K9" s="213">
        <v>4</v>
      </c>
      <c r="L9" s="196">
        <f t="shared" si="0"/>
        <v>27</v>
      </c>
    </row>
    <row r="10" spans="4:12" ht="16.5" thickBot="1" x14ac:dyDescent="0.3">
      <c r="D10" s="213">
        <v>35</v>
      </c>
      <c r="E10" s="213">
        <v>0</v>
      </c>
      <c r="F10" s="215">
        <f t="shared" si="1"/>
        <v>35</v>
      </c>
      <c r="J10" s="213">
        <v>10</v>
      </c>
      <c r="K10" s="213">
        <v>0</v>
      </c>
      <c r="L10" s="196">
        <f t="shared" si="0"/>
        <v>10</v>
      </c>
    </row>
    <row r="11" spans="4:12" ht="16.5" thickBot="1" x14ac:dyDescent="0.3">
      <c r="D11" s="213">
        <v>13</v>
      </c>
      <c r="E11" s="213">
        <v>3</v>
      </c>
      <c r="F11" s="215">
        <f t="shared" si="1"/>
        <v>16</v>
      </c>
      <c r="J11" s="213">
        <v>374</v>
      </c>
      <c r="K11" s="213">
        <v>0</v>
      </c>
      <c r="L11" s="196">
        <f t="shared" si="0"/>
        <v>374</v>
      </c>
    </row>
    <row r="12" spans="4:12" ht="16.5" thickBot="1" x14ac:dyDescent="0.3">
      <c r="D12" s="213">
        <v>116</v>
      </c>
      <c r="E12" s="213">
        <v>3</v>
      </c>
      <c r="F12" s="215">
        <f t="shared" si="1"/>
        <v>119</v>
      </c>
      <c r="J12" s="214">
        <v>1540</v>
      </c>
      <c r="K12" s="213">
        <v>88</v>
      </c>
      <c r="L12" s="196">
        <f t="shared" si="0"/>
        <v>1628</v>
      </c>
    </row>
    <row r="13" spans="4:12" ht="16.5" thickBot="1" x14ac:dyDescent="0.3">
      <c r="D13" s="213">
        <v>20</v>
      </c>
      <c r="E13" s="213">
        <v>0</v>
      </c>
      <c r="F13" s="215">
        <f t="shared" si="1"/>
        <v>20</v>
      </c>
    </row>
    <row r="14" spans="4:12" ht="16.5" thickBot="1" x14ac:dyDescent="0.3">
      <c r="D14" s="213">
        <v>11</v>
      </c>
      <c r="E14" s="213">
        <v>0</v>
      </c>
      <c r="F14" s="215">
        <f t="shared" si="1"/>
        <v>11</v>
      </c>
    </row>
    <row r="15" spans="4:12" ht="16.5" thickBot="1" x14ac:dyDescent="0.3">
      <c r="D15" s="213">
        <v>5</v>
      </c>
      <c r="E15" s="213">
        <v>0</v>
      </c>
      <c r="F15" s="215">
        <f t="shared" si="1"/>
        <v>5</v>
      </c>
    </row>
    <row r="16" spans="4:12" ht="16.5" thickBot="1" x14ac:dyDescent="0.3">
      <c r="D16" s="213">
        <v>4</v>
      </c>
      <c r="E16" s="213">
        <v>0</v>
      </c>
      <c r="F16" s="215">
        <f t="shared" si="1"/>
        <v>4</v>
      </c>
    </row>
    <row r="17" spans="4:6" ht="16.5" thickBot="1" x14ac:dyDescent="0.3">
      <c r="D17" s="213">
        <v>12</v>
      </c>
      <c r="E17" s="213">
        <v>5</v>
      </c>
      <c r="F17" s="215">
        <f t="shared" si="1"/>
        <v>17</v>
      </c>
    </row>
    <row r="18" spans="4:6" ht="16.5" thickBot="1" x14ac:dyDescent="0.3">
      <c r="D18" s="213">
        <v>5</v>
      </c>
      <c r="E18" s="213">
        <v>1</v>
      </c>
      <c r="F18" s="215">
        <f t="shared" si="1"/>
        <v>6</v>
      </c>
    </row>
    <row r="19" spans="4:6" ht="16.5" thickBot="1" x14ac:dyDescent="0.3">
      <c r="D19" s="213">
        <v>7</v>
      </c>
      <c r="E19" s="213">
        <v>4</v>
      </c>
      <c r="F19" s="215">
        <f t="shared" si="1"/>
        <v>11</v>
      </c>
    </row>
    <row r="20" spans="4:6" ht="16.5" thickBot="1" x14ac:dyDescent="0.3">
      <c r="D20" s="213">
        <v>23</v>
      </c>
      <c r="E20" s="213">
        <v>4</v>
      </c>
      <c r="F20" s="215">
        <f t="shared" si="1"/>
        <v>27</v>
      </c>
    </row>
    <row r="21" spans="4:6" ht="16.5" thickBot="1" x14ac:dyDescent="0.3">
      <c r="D21" s="213">
        <v>10</v>
      </c>
      <c r="E21" s="213">
        <v>0</v>
      </c>
      <c r="F21" s="215">
        <f t="shared" si="1"/>
        <v>10</v>
      </c>
    </row>
    <row r="22" spans="4:6" ht="16.5" thickBot="1" x14ac:dyDescent="0.3">
      <c r="D22" s="213">
        <v>374</v>
      </c>
      <c r="E22" s="213">
        <v>0</v>
      </c>
      <c r="F22" s="215">
        <f t="shared" si="1"/>
        <v>374</v>
      </c>
    </row>
    <row r="23" spans="4:6" ht="16.5" thickBot="1" x14ac:dyDescent="0.3">
      <c r="D23" s="214">
        <v>1540</v>
      </c>
      <c r="E23" s="213">
        <v>88</v>
      </c>
      <c r="F23" s="215">
        <f t="shared" si="1"/>
        <v>1628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2060"/>
  </sheetPr>
  <dimension ref="A1:P149"/>
  <sheetViews>
    <sheetView zoomScale="110" zoomScaleNormal="110" workbookViewId="0">
      <selection activeCell="B142" sqref="B142"/>
    </sheetView>
  </sheetViews>
  <sheetFormatPr baseColWidth="10" defaultColWidth="0" defaultRowHeight="18" zeroHeight="1" x14ac:dyDescent="0.25"/>
  <cols>
    <col min="1" max="1" width="4.7109375" style="23" bestFit="1" customWidth="1"/>
    <col min="2" max="2" width="35" style="70" customWidth="1"/>
    <col min="3" max="14" width="8.5703125" style="33" customWidth="1"/>
    <col min="15" max="15" width="12.5703125" style="23" customWidth="1"/>
    <col min="16" max="16" width="11.42578125" style="23" customWidth="1"/>
    <col min="17" max="16384" width="11.42578125" style="63" hidden="1"/>
  </cols>
  <sheetData>
    <row r="1" spans="1:16" ht="16.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6" ht="16.5" x14ac:dyDescent="0.25">
      <c r="A2" s="233" t="s">
        <v>107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</row>
    <row r="3" spans="1:16" x14ac:dyDescent="0.25">
      <c r="A3" s="64"/>
      <c r="B3" s="68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6"/>
    </row>
    <row r="4" spans="1:16" ht="16.5" x14ac:dyDescent="0.25">
      <c r="A4" s="231" t="s">
        <v>72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</row>
    <row r="5" spans="1:16" ht="42" customHeight="1" x14ac:dyDescent="0.25">
      <c r="A5" s="127" t="s">
        <v>1</v>
      </c>
      <c r="B5" s="22" t="s">
        <v>2</v>
      </c>
      <c r="C5" s="44" t="s">
        <v>60</v>
      </c>
      <c r="D5" s="44" t="s">
        <v>61</v>
      </c>
      <c r="E5" s="44" t="s">
        <v>62</v>
      </c>
      <c r="F5" s="44" t="s">
        <v>63</v>
      </c>
      <c r="G5" s="44" t="s">
        <v>64</v>
      </c>
      <c r="H5" s="44" t="s">
        <v>65</v>
      </c>
      <c r="I5" s="44" t="s">
        <v>66</v>
      </c>
      <c r="J5" s="44" t="s">
        <v>67</v>
      </c>
      <c r="K5" s="44" t="s">
        <v>68</v>
      </c>
      <c r="L5" s="44" t="s">
        <v>69</v>
      </c>
      <c r="M5" s="44" t="s">
        <v>70</v>
      </c>
      <c r="N5" s="44" t="s">
        <v>71</v>
      </c>
      <c r="O5" s="22" t="s">
        <v>3</v>
      </c>
    </row>
    <row r="6" spans="1:16" s="156" customFormat="1" ht="28.5" customHeight="1" x14ac:dyDescent="0.25">
      <c r="A6" s="217">
        <v>1</v>
      </c>
      <c r="B6" s="273" t="s">
        <v>4</v>
      </c>
      <c r="C6" s="225">
        <f>+C52+C99</f>
        <v>48</v>
      </c>
      <c r="D6" s="225">
        <f>+D52+D99</f>
        <v>50</v>
      </c>
      <c r="E6" s="225">
        <f>+E52+E99</f>
        <v>44</v>
      </c>
      <c r="F6" s="225">
        <f>+F52+F99</f>
        <v>0</v>
      </c>
      <c r="G6" s="225">
        <f>+G52+G99</f>
        <v>0</v>
      </c>
      <c r="H6" s="225">
        <f>+H52+H99</f>
        <v>0</v>
      </c>
      <c r="I6" s="225">
        <f>+I52+I99</f>
        <v>0</v>
      </c>
      <c r="J6" s="225">
        <f>+J52+J99</f>
        <v>55</v>
      </c>
      <c r="K6" s="225">
        <f>+K52+K99</f>
        <v>78</v>
      </c>
      <c r="L6" s="225">
        <f>+L52+L99</f>
        <v>69</v>
      </c>
      <c r="M6" s="225">
        <f>+M52+M99</f>
        <v>68</v>
      </c>
      <c r="N6" s="225">
        <f>+N52+N99</f>
        <v>49</v>
      </c>
      <c r="O6" s="93">
        <f>SUM(C6:N6)</f>
        <v>461</v>
      </c>
      <c r="P6" s="274"/>
    </row>
    <row r="7" spans="1:16" s="156" customFormat="1" ht="28.5" customHeight="1" x14ac:dyDescent="0.25">
      <c r="A7" s="217">
        <v>2</v>
      </c>
      <c r="B7" s="273" t="s">
        <v>5</v>
      </c>
      <c r="C7" s="225">
        <f>+C53+C100</f>
        <v>40</v>
      </c>
      <c r="D7" s="225">
        <f>+D53+D100</f>
        <v>45</v>
      </c>
      <c r="E7" s="225">
        <f>+E53+E100</f>
        <v>36</v>
      </c>
      <c r="F7" s="225">
        <f>+F53+F100</f>
        <v>0</v>
      </c>
      <c r="G7" s="225">
        <f>+G53+G100</f>
        <v>1</v>
      </c>
      <c r="H7" s="225">
        <f>+H53+H100</f>
        <v>0</v>
      </c>
      <c r="I7" s="225">
        <f>+I53+I100</f>
        <v>0</v>
      </c>
      <c r="J7" s="225">
        <f>+J53+J100</f>
        <v>25</v>
      </c>
      <c r="K7" s="225">
        <f>+K53+K100</f>
        <v>83</v>
      </c>
      <c r="L7" s="225">
        <f>+L53+L100</f>
        <v>50</v>
      </c>
      <c r="M7" s="225">
        <f>+M53+M100</f>
        <v>41</v>
      </c>
      <c r="N7" s="225">
        <f>+N53+N100</f>
        <v>30</v>
      </c>
      <c r="O7" s="93">
        <f t="shared" ref="O7:O47" si="0">SUM(C7:N7)</f>
        <v>351</v>
      </c>
      <c r="P7" s="274"/>
    </row>
    <row r="8" spans="1:16" s="156" customFormat="1" ht="35.25" customHeight="1" x14ac:dyDescent="0.25">
      <c r="A8" s="217">
        <v>3</v>
      </c>
      <c r="B8" s="273" t="s">
        <v>7</v>
      </c>
      <c r="C8" s="225">
        <f>+C54+C101</f>
        <v>0</v>
      </c>
      <c r="D8" s="225">
        <f>+D54+D101</f>
        <v>0</v>
      </c>
      <c r="E8" s="225">
        <f>+E54+E101</f>
        <v>1</v>
      </c>
      <c r="F8" s="225">
        <f>+F54+F101</f>
        <v>0</v>
      </c>
      <c r="G8" s="225">
        <f>+G54+G101</f>
        <v>0</v>
      </c>
      <c r="H8" s="225">
        <f>+H54+H101</f>
        <v>0</v>
      </c>
      <c r="I8" s="225">
        <f>+I54+I101</f>
        <v>0</v>
      </c>
      <c r="J8" s="225">
        <f>+J54+J101</f>
        <v>0</v>
      </c>
      <c r="K8" s="225">
        <f>+K54+K101</f>
        <v>0</v>
      </c>
      <c r="L8" s="225">
        <f>+L54+L101</f>
        <v>17</v>
      </c>
      <c r="M8" s="225">
        <f>+M54+M101</f>
        <v>13</v>
      </c>
      <c r="N8" s="225">
        <f>+N54+N101</f>
        <v>1</v>
      </c>
      <c r="O8" s="93">
        <f t="shared" si="0"/>
        <v>32</v>
      </c>
      <c r="P8" s="274"/>
    </row>
    <row r="9" spans="1:16" s="156" customFormat="1" ht="29.25" customHeight="1" x14ac:dyDescent="0.25">
      <c r="A9" s="217">
        <v>4</v>
      </c>
      <c r="B9" s="273" t="s">
        <v>8</v>
      </c>
      <c r="C9" s="225">
        <f>+C55+C102</f>
        <v>3</v>
      </c>
      <c r="D9" s="225">
        <f>+D55+D102</f>
        <v>5</v>
      </c>
      <c r="E9" s="225">
        <f>+E55+E102</f>
        <v>3</v>
      </c>
      <c r="F9" s="225">
        <f>+F55+F102</f>
        <v>0</v>
      </c>
      <c r="G9" s="225">
        <f>+G55+G102</f>
        <v>0</v>
      </c>
      <c r="H9" s="225">
        <f>+H55+H102</f>
        <v>0</v>
      </c>
      <c r="I9" s="225">
        <f>+I55+I102</f>
        <v>0</v>
      </c>
      <c r="J9" s="225">
        <f>+J55+J102</f>
        <v>0</v>
      </c>
      <c r="K9" s="225">
        <f>+K55+K102</f>
        <v>5</v>
      </c>
      <c r="L9" s="225">
        <f>+L55+L102</f>
        <v>4</v>
      </c>
      <c r="M9" s="225">
        <f>+M55+M102</f>
        <v>3</v>
      </c>
      <c r="N9" s="225">
        <f>+N55+N102</f>
        <v>3</v>
      </c>
      <c r="O9" s="93">
        <f t="shared" si="0"/>
        <v>26</v>
      </c>
      <c r="P9" s="274"/>
    </row>
    <row r="10" spans="1:16" s="156" customFormat="1" ht="29.25" customHeight="1" x14ac:dyDescent="0.25">
      <c r="A10" s="217">
        <v>5</v>
      </c>
      <c r="B10" s="273" t="s">
        <v>9</v>
      </c>
      <c r="C10" s="225">
        <f>+C56+C103</f>
        <v>2</v>
      </c>
      <c r="D10" s="225">
        <f>+D56+D103</f>
        <v>5</v>
      </c>
      <c r="E10" s="225">
        <f>+E56+E103</f>
        <v>2</v>
      </c>
      <c r="F10" s="225">
        <f>+F56+F103</f>
        <v>0</v>
      </c>
      <c r="G10" s="225">
        <f>+G56+G103</f>
        <v>0</v>
      </c>
      <c r="H10" s="225">
        <f>+H56+H103</f>
        <v>0</v>
      </c>
      <c r="I10" s="225">
        <f>+I56+I103</f>
        <v>0</v>
      </c>
      <c r="J10" s="225">
        <f>+J56+J103</f>
        <v>0</v>
      </c>
      <c r="K10" s="225">
        <f>+K56+K103</f>
        <v>6</v>
      </c>
      <c r="L10" s="225">
        <f>+L56+L103</f>
        <v>3</v>
      </c>
      <c r="M10" s="225">
        <f>+M56+M103</f>
        <v>8</v>
      </c>
      <c r="N10" s="225">
        <f>+N56+N103</f>
        <v>3</v>
      </c>
      <c r="O10" s="93">
        <f t="shared" si="0"/>
        <v>29</v>
      </c>
      <c r="P10" s="274"/>
    </row>
    <row r="11" spans="1:16" s="156" customFormat="1" ht="29.25" customHeight="1" x14ac:dyDescent="0.25">
      <c r="A11" s="217">
        <v>6</v>
      </c>
      <c r="B11" s="273" t="s">
        <v>10</v>
      </c>
      <c r="C11" s="225">
        <f>+C57+C104</f>
        <v>3</v>
      </c>
      <c r="D11" s="225">
        <f>+D57+D104</f>
        <v>2</v>
      </c>
      <c r="E11" s="225">
        <f>+E57+E104</f>
        <v>5</v>
      </c>
      <c r="F11" s="225">
        <f>+F57+F104</f>
        <v>0</v>
      </c>
      <c r="G11" s="225">
        <f>+G57+G104</f>
        <v>0</v>
      </c>
      <c r="H11" s="225">
        <f>+H57+H104</f>
        <v>0</v>
      </c>
      <c r="I11" s="225">
        <f>+I57+I104</f>
        <v>0</v>
      </c>
      <c r="J11" s="225">
        <f>+J57+J104</f>
        <v>0</v>
      </c>
      <c r="K11" s="225">
        <f>+K57+K104</f>
        <v>2</v>
      </c>
      <c r="L11" s="225">
        <f>+L57+L104</f>
        <v>6</v>
      </c>
      <c r="M11" s="225">
        <f>+M57+M104</f>
        <v>4</v>
      </c>
      <c r="N11" s="225">
        <f>+N57+N104</f>
        <v>3</v>
      </c>
      <c r="O11" s="93">
        <f t="shared" si="0"/>
        <v>25</v>
      </c>
      <c r="P11" s="274"/>
    </row>
    <row r="12" spans="1:16" s="156" customFormat="1" ht="29.25" customHeight="1" x14ac:dyDescent="0.25">
      <c r="A12" s="217">
        <v>7</v>
      </c>
      <c r="B12" s="273" t="s">
        <v>11</v>
      </c>
      <c r="C12" s="225">
        <f>+C58+C105</f>
        <v>5</v>
      </c>
      <c r="D12" s="225">
        <f>+D58+D105</f>
        <v>0</v>
      </c>
      <c r="E12" s="225">
        <f>+E58+E105</f>
        <v>4</v>
      </c>
      <c r="F12" s="225">
        <f>+F58+F105</f>
        <v>0</v>
      </c>
      <c r="G12" s="225">
        <f>+G58+G105</f>
        <v>0</v>
      </c>
      <c r="H12" s="225">
        <f>+H58+H105</f>
        <v>0</v>
      </c>
      <c r="I12" s="225">
        <f>+I58+I105</f>
        <v>0</v>
      </c>
      <c r="J12" s="225">
        <f>+J58+J105</f>
        <v>0</v>
      </c>
      <c r="K12" s="225">
        <f>+K58+K105</f>
        <v>3</v>
      </c>
      <c r="L12" s="225">
        <f>+L58+L105</f>
        <v>6</v>
      </c>
      <c r="M12" s="225">
        <f>+M58+M105</f>
        <v>4</v>
      </c>
      <c r="N12" s="225">
        <f>+N58+N105</f>
        <v>3</v>
      </c>
      <c r="O12" s="93">
        <f t="shared" si="0"/>
        <v>25</v>
      </c>
      <c r="P12" s="274"/>
    </row>
    <row r="13" spans="1:16" s="156" customFormat="1" ht="29.25" customHeight="1" x14ac:dyDescent="0.25">
      <c r="A13" s="217">
        <v>8</v>
      </c>
      <c r="B13" s="273" t="s">
        <v>12</v>
      </c>
      <c r="C13" s="225">
        <f>+C59+C106</f>
        <v>162</v>
      </c>
      <c r="D13" s="225">
        <f>+D59+D106</f>
        <v>197</v>
      </c>
      <c r="E13" s="225">
        <f>+E59+E106</f>
        <v>279</v>
      </c>
      <c r="F13" s="225">
        <f>+F59+F106</f>
        <v>0</v>
      </c>
      <c r="G13" s="225">
        <f>+G59+G106</f>
        <v>0</v>
      </c>
      <c r="H13" s="225">
        <f>+H59+H106</f>
        <v>0</v>
      </c>
      <c r="I13" s="225">
        <f>+I59+I106</f>
        <v>0</v>
      </c>
      <c r="J13" s="225">
        <f>+J59+J106</f>
        <v>0</v>
      </c>
      <c r="K13" s="225">
        <f>+K59+K106</f>
        <v>87</v>
      </c>
      <c r="L13" s="225">
        <f>+L59+L106</f>
        <v>227</v>
      </c>
      <c r="M13" s="225">
        <f>+M59+M106</f>
        <v>148</v>
      </c>
      <c r="N13" s="225">
        <f>+N59+N106</f>
        <v>139</v>
      </c>
      <c r="O13" s="93">
        <f t="shared" si="0"/>
        <v>1239</v>
      </c>
      <c r="P13" s="274"/>
    </row>
    <row r="14" spans="1:16" s="156" customFormat="1" ht="29.25" customHeight="1" x14ac:dyDescent="0.25">
      <c r="A14" s="217">
        <v>9</v>
      </c>
      <c r="B14" s="273" t="s">
        <v>13</v>
      </c>
      <c r="C14" s="225">
        <f>+C60+C107</f>
        <v>957</v>
      </c>
      <c r="D14" s="225">
        <f>+D60+D107</f>
        <v>718</v>
      </c>
      <c r="E14" s="225">
        <f>+E60+E107</f>
        <v>643</v>
      </c>
      <c r="F14" s="225">
        <f>+F60+F107</f>
        <v>0</v>
      </c>
      <c r="G14" s="225">
        <f>+G60+G107</f>
        <v>0</v>
      </c>
      <c r="H14" s="225">
        <f>+H60+H107</f>
        <v>0</v>
      </c>
      <c r="I14" s="225">
        <f>+I60+I107</f>
        <v>0</v>
      </c>
      <c r="J14" s="225">
        <f>+J60+J107</f>
        <v>0</v>
      </c>
      <c r="K14" s="225">
        <f>+K60+K107</f>
        <v>850</v>
      </c>
      <c r="L14" s="225">
        <f>+L60+L107</f>
        <v>957</v>
      </c>
      <c r="M14" s="225">
        <f>+M60+M107</f>
        <v>921</v>
      </c>
      <c r="N14" s="225">
        <f>+N60+N107</f>
        <v>563</v>
      </c>
      <c r="O14" s="93">
        <f t="shared" si="0"/>
        <v>5609</v>
      </c>
      <c r="P14" s="274"/>
    </row>
    <row r="15" spans="1:16" s="156" customFormat="1" ht="53.25" customHeight="1" x14ac:dyDescent="0.25">
      <c r="A15" s="217">
        <v>10</v>
      </c>
      <c r="B15" s="273" t="s">
        <v>14</v>
      </c>
      <c r="C15" s="225">
        <f>+C61+C108</f>
        <v>923</v>
      </c>
      <c r="D15" s="225">
        <f>+D61+D108</f>
        <v>735</v>
      </c>
      <c r="E15" s="225">
        <f>+E61+E108</f>
        <v>551</v>
      </c>
      <c r="F15" s="225">
        <f>+F61+F108</f>
        <v>0</v>
      </c>
      <c r="G15" s="225">
        <f>+G61+G108</f>
        <v>0</v>
      </c>
      <c r="H15" s="225">
        <f>+H61+H108</f>
        <v>0</v>
      </c>
      <c r="I15" s="225">
        <f>+I61+I108</f>
        <v>0</v>
      </c>
      <c r="J15" s="225">
        <f>+J61+J108</f>
        <v>50</v>
      </c>
      <c r="K15" s="225">
        <f>+K61+K108</f>
        <v>597</v>
      </c>
      <c r="L15" s="225">
        <f>+L61+L108</f>
        <v>869</v>
      </c>
      <c r="M15" s="225">
        <f>+M61+M108</f>
        <v>749</v>
      </c>
      <c r="N15" s="225">
        <f>+N61+N108</f>
        <v>393</v>
      </c>
      <c r="O15" s="93">
        <f t="shared" si="0"/>
        <v>4867</v>
      </c>
      <c r="P15" s="274"/>
    </row>
    <row r="16" spans="1:16" s="156" customFormat="1" ht="28.5" customHeight="1" x14ac:dyDescent="0.25">
      <c r="A16" s="217">
        <v>11</v>
      </c>
      <c r="B16" s="273" t="s">
        <v>15</v>
      </c>
      <c r="C16" s="92">
        <f>+C62+C109</f>
        <v>191</v>
      </c>
      <c r="D16" s="92">
        <f>+D62+D109</f>
        <v>194</v>
      </c>
      <c r="E16" s="92">
        <f>+E62+E109</f>
        <v>117</v>
      </c>
      <c r="F16" s="92">
        <f>+F62+F109</f>
        <v>0</v>
      </c>
      <c r="G16" s="92">
        <f>+G62+G109</f>
        <v>0</v>
      </c>
      <c r="H16" s="92">
        <f>+H62+H109</f>
        <v>0</v>
      </c>
      <c r="I16" s="92">
        <f>+I62+I109</f>
        <v>0</v>
      </c>
      <c r="J16" s="92">
        <f>+J62+J109</f>
        <v>0</v>
      </c>
      <c r="K16" s="92">
        <f>+K62+K109</f>
        <v>185</v>
      </c>
      <c r="L16" s="92">
        <f>+L62+L109</f>
        <v>199</v>
      </c>
      <c r="M16" s="92">
        <f>+M62+M109</f>
        <v>247</v>
      </c>
      <c r="N16" s="92">
        <f>+N62+N109</f>
        <v>186</v>
      </c>
      <c r="O16" s="93">
        <f t="shared" si="0"/>
        <v>1319</v>
      </c>
      <c r="P16" s="274"/>
    </row>
    <row r="17" spans="1:16" s="156" customFormat="1" ht="55.5" customHeight="1" x14ac:dyDescent="0.25">
      <c r="A17" s="217">
        <v>13</v>
      </c>
      <c r="B17" s="273" t="s">
        <v>21</v>
      </c>
      <c r="C17" s="225">
        <f>+C63+C110</f>
        <v>952</v>
      </c>
      <c r="D17" s="225">
        <f>+D63+D110</f>
        <v>732</v>
      </c>
      <c r="E17" s="225">
        <f>+E63+E110</f>
        <v>705</v>
      </c>
      <c r="F17" s="225">
        <f>+F63+F110</f>
        <v>0</v>
      </c>
      <c r="G17" s="225">
        <f>+G63+G110</f>
        <v>0</v>
      </c>
      <c r="H17" s="225">
        <f>+H63+H110</f>
        <v>0</v>
      </c>
      <c r="I17" s="225">
        <f>+I63+I110</f>
        <v>0</v>
      </c>
      <c r="J17" s="225">
        <f>+J63+J110</f>
        <v>98</v>
      </c>
      <c r="K17" s="225">
        <f>+K63+K110</f>
        <v>878</v>
      </c>
      <c r="L17" s="225">
        <f>+L63+L110</f>
        <v>797</v>
      </c>
      <c r="M17" s="225">
        <f>+M63+M110</f>
        <v>805</v>
      </c>
      <c r="N17" s="225">
        <f>+N63+N110</f>
        <v>388</v>
      </c>
      <c r="O17" s="93">
        <f t="shared" si="0"/>
        <v>5355</v>
      </c>
      <c r="P17" s="274"/>
    </row>
    <row r="18" spans="1:16" s="156" customFormat="1" ht="53.25" customHeight="1" x14ac:dyDescent="0.25">
      <c r="A18" s="217">
        <v>14</v>
      </c>
      <c r="B18" s="273" t="s">
        <v>22</v>
      </c>
      <c r="C18" s="225">
        <f>+C64+C111</f>
        <v>106</v>
      </c>
      <c r="D18" s="225">
        <f>+D64+D111</f>
        <v>386</v>
      </c>
      <c r="E18" s="225">
        <f>+E64+E111</f>
        <v>87</v>
      </c>
      <c r="F18" s="225">
        <f>+F64+F111</f>
        <v>0</v>
      </c>
      <c r="G18" s="225">
        <f>+G64+G111</f>
        <v>0</v>
      </c>
      <c r="H18" s="225">
        <f>+H64+H111</f>
        <v>0</v>
      </c>
      <c r="I18" s="225">
        <f>+I64+I111</f>
        <v>0</v>
      </c>
      <c r="J18" s="225">
        <f>+J64+J111</f>
        <v>0</v>
      </c>
      <c r="K18" s="225">
        <f>+K64+K111</f>
        <v>70</v>
      </c>
      <c r="L18" s="225">
        <f>+L64+L111</f>
        <v>124</v>
      </c>
      <c r="M18" s="225">
        <f>+M64+M111</f>
        <v>111</v>
      </c>
      <c r="N18" s="225">
        <f>+N64+N111</f>
        <v>66</v>
      </c>
      <c r="O18" s="93">
        <f t="shared" si="0"/>
        <v>950</v>
      </c>
      <c r="P18" s="274"/>
    </row>
    <row r="19" spans="1:16" s="156" customFormat="1" ht="29.25" customHeight="1" x14ac:dyDescent="0.25">
      <c r="A19" s="232">
        <v>15</v>
      </c>
      <c r="B19" s="273" t="s">
        <v>23</v>
      </c>
      <c r="C19" s="92">
        <f>+C65+C112</f>
        <v>42</v>
      </c>
      <c r="D19" s="92">
        <f>+D65+D112</f>
        <v>54</v>
      </c>
      <c r="E19" s="92">
        <f>+E65+E112</f>
        <v>31</v>
      </c>
      <c r="F19" s="92">
        <f>+F65+F112</f>
        <v>0</v>
      </c>
      <c r="G19" s="92">
        <f>+G65+G112</f>
        <v>0</v>
      </c>
      <c r="H19" s="92">
        <f>+H65+H112</f>
        <v>0</v>
      </c>
      <c r="I19" s="92">
        <f>+I65+I112</f>
        <v>0</v>
      </c>
      <c r="J19" s="92">
        <f>+J65+J112</f>
        <v>1</v>
      </c>
      <c r="K19" s="92">
        <f>+K65+K112</f>
        <v>70</v>
      </c>
      <c r="L19" s="92">
        <f>+L65+L112</f>
        <v>52</v>
      </c>
      <c r="M19" s="92">
        <f>+M65+M112</f>
        <v>49</v>
      </c>
      <c r="N19" s="92">
        <f>+N65+N112</f>
        <v>30</v>
      </c>
      <c r="O19" s="93">
        <f t="shared" si="0"/>
        <v>329</v>
      </c>
      <c r="P19" s="274"/>
    </row>
    <row r="20" spans="1:16" s="156" customFormat="1" ht="26.25" customHeight="1" x14ac:dyDescent="0.25">
      <c r="A20" s="232"/>
      <c r="B20" s="275" t="s">
        <v>24</v>
      </c>
      <c r="C20" s="225">
        <f>+C66+C113</f>
        <v>8</v>
      </c>
      <c r="D20" s="225">
        <f>+D66+D113</f>
        <v>21</v>
      </c>
      <c r="E20" s="225">
        <f>+E66+E113</f>
        <v>12</v>
      </c>
      <c r="F20" s="225">
        <f>+F66+F113</f>
        <v>0</v>
      </c>
      <c r="G20" s="225">
        <f>+G66+G113</f>
        <v>0</v>
      </c>
      <c r="H20" s="225">
        <f>+H66+H113</f>
        <v>0</v>
      </c>
      <c r="I20" s="225">
        <f>+I66+I113</f>
        <v>0</v>
      </c>
      <c r="J20" s="225">
        <f>+J66+J113</f>
        <v>1</v>
      </c>
      <c r="K20" s="225">
        <f>+K66+K113</f>
        <v>29</v>
      </c>
      <c r="L20" s="225">
        <f>+L66+L113</f>
        <v>14</v>
      </c>
      <c r="M20" s="225">
        <f>+M66+M113</f>
        <v>14</v>
      </c>
      <c r="N20" s="225">
        <f>+N66+N113</f>
        <v>11</v>
      </c>
      <c r="O20" s="93">
        <f t="shared" si="0"/>
        <v>110</v>
      </c>
      <c r="P20" s="274"/>
    </row>
    <row r="21" spans="1:16" s="156" customFormat="1" ht="26.25" customHeight="1" x14ac:dyDescent="0.25">
      <c r="A21" s="232"/>
      <c r="B21" s="275" t="s">
        <v>25</v>
      </c>
      <c r="C21" s="225">
        <f>+C67+C114</f>
        <v>34</v>
      </c>
      <c r="D21" s="225">
        <f>+D67+D114</f>
        <v>33</v>
      </c>
      <c r="E21" s="225">
        <f>+E67+E114</f>
        <v>19</v>
      </c>
      <c r="F21" s="225">
        <f>+F67+F114</f>
        <v>0</v>
      </c>
      <c r="G21" s="225">
        <f>+G67+G114</f>
        <v>0</v>
      </c>
      <c r="H21" s="225">
        <f>+H67+H114</f>
        <v>0</v>
      </c>
      <c r="I21" s="225">
        <f>+I67+I114</f>
        <v>0</v>
      </c>
      <c r="J21" s="225">
        <f>+J67+J114</f>
        <v>0</v>
      </c>
      <c r="K21" s="225">
        <f>+K67+K114</f>
        <v>41</v>
      </c>
      <c r="L21" s="225">
        <f>+L67+L114</f>
        <v>38</v>
      </c>
      <c r="M21" s="225">
        <f>+M67+M114</f>
        <v>35</v>
      </c>
      <c r="N21" s="225">
        <f>+N67+N114</f>
        <v>19</v>
      </c>
      <c r="O21" s="93">
        <f t="shared" si="0"/>
        <v>219</v>
      </c>
      <c r="P21" s="274"/>
    </row>
    <row r="22" spans="1:16" s="156" customFormat="1" ht="33.75" customHeight="1" x14ac:dyDescent="0.25">
      <c r="A22" s="217">
        <v>16</v>
      </c>
      <c r="B22" s="273" t="s">
        <v>28</v>
      </c>
      <c r="C22" s="225">
        <f>+C68+C115</f>
        <v>15</v>
      </c>
      <c r="D22" s="225">
        <f>+D68+D115</f>
        <v>6</v>
      </c>
      <c r="E22" s="225">
        <f>+E68+E115</f>
        <v>3</v>
      </c>
      <c r="F22" s="225">
        <f>+F68+F115</f>
        <v>0</v>
      </c>
      <c r="G22" s="225">
        <f>+G68+G115</f>
        <v>0</v>
      </c>
      <c r="H22" s="225">
        <f>+H68+H115</f>
        <v>0</v>
      </c>
      <c r="I22" s="225">
        <f>+I68+I115</f>
        <v>0</v>
      </c>
      <c r="J22" s="225">
        <f>+J68+J115</f>
        <v>0</v>
      </c>
      <c r="K22" s="225">
        <f>+K68+K115</f>
        <v>6</v>
      </c>
      <c r="L22" s="225">
        <f>+L68+L115</f>
        <v>6</v>
      </c>
      <c r="M22" s="225">
        <f>+M68+M115</f>
        <v>5</v>
      </c>
      <c r="N22" s="225">
        <f>+N68+N115</f>
        <v>3</v>
      </c>
      <c r="O22" s="93">
        <f t="shared" si="0"/>
        <v>44</v>
      </c>
      <c r="P22" s="274"/>
    </row>
    <row r="23" spans="1:16" s="156" customFormat="1" ht="31.5" customHeight="1" x14ac:dyDescent="0.25">
      <c r="A23" s="217">
        <v>17</v>
      </c>
      <c r="B23" s="273" t="s">
        <v>29</v>
      </c>
      <c r="C23" s="225">
        <f>+C69+C116</f>
        <v>0</v>
      </c>
      <c r="D23" s="225">
        <f>+D69+D116</f>
        <v>3</v>
      </c>
      <c r="E23" s="225">
        <f>+E69+E116</f>
        <v>1</v>
      </c>
      <c r="F23" s="225">
        <f>+F69+F116</f>
        <v>0</v>
      </c>
      <c r="G23" s="225">
        <f>+G69+G116</f>
        <v>0</v>
      </c>
      <c r="H23" s="225">
        <f>+H69+H116</f>
        <v>0</v>
      </c>
      <c r="I23" s="225">
        <f>+I69+I116</f>
        <v>0</v>
      </c>
      <c r="J23" s="225">
        <f>+J69+J116</f>
        <v>0</v>
      </c>
      <c r="K23" s="225">
        <f>+K69+K116</f>
        <v>6</v>
      </c>
      <c r="L23" s="225">
        <f>+L69+L116</f>
        <v>13</v>
      </c>
      <c r="M23" s="225">
        <f>+M69+M116</f>
        <v>7</v>
      </c>
      <c r="N23" s="225">
        <f>+N69+N116</f>
        <v>3</v>
      </c>
      <c r="O23" s="93">
        <f t="shared" si="0"/>
        <v>33</v>
      </c>
      <c r="P23" s="274"/>
    </row>
    <row r="24" spans="1:16" s="156" customFormat="1" ht="41.25" customHeight="1" x14ac:dyDescent="0.25">
      <c r="A24" s="217">
        <v>18</v>
      </c>
      <c r="B24" s="273" t="s">
        <v>30</v>
      </c>
      <c r="C24" s="225">
        <f>+C70+C117</f>
        <v>4</v>
      </c>
      <c r="D24" s="225">
        <f>+D70+D117</f>
        <v>1</v>
      </c>
      <c r="E24" s="225">
        <f>+E70+E117</f>
        <v>4</v>
      </c>
      <c r="F24" s="225">
        <f>+F70+F117</f>
        <v>0</v>
      </c>
      <c r="G24" s="225">
        <f>+G70+G117</f>
        <v>0</v>
      </c>
      <c r="H24" s="225">
        <f>+H70+H117</f>
        <v>0</v>
      </c>
      <c r="I24" s="225">
        <f>+I70+I117</f>
        <v>0</v>
      </c>
      <c r="J24" s="225">
        <f>+J70+J117</f>
        <v>0</v>
      </c>
      <c r="K24" s="225">
        <f>+K70+K117</f>
        <v>3</v>
      </c>
      <c r="L24" s="225">
        <f>+L70+L117</f>
        <v>4</v>
      </c>
      <c r="M24" s="225">
        <f>+M70+M117</f>
        <v>0</v>
      </c>
      <c r="N24" s="225">
        <f>+N70+N117</f>
        <v>3</v>
      </c>
      <c r="O24" s="93">
        <f t="shared" si="0"/>
        <v>19</v>
      </c>
      <c r="P24" s="274"/>
    </row>
    <row r="25" spans="1:16" s="156" customFormat="1" ht="35.25" customHeight="1" x14ac:dyDescent="0.25">
      <c r="A25" s="217">
        <v>19</v>
      </c>
      <c r="B25" s="273" t="s">
        <v>31</v>
      </c>
      <c r="C25" s="225">
        <f>+C71+C118</f>
        <v>3</v>
      </c>
      <c r="D25" s="225">
        <f>+D71+D118</f>
        <v>7</v>
      </c>
      <c r="E25" s="225">
        <f>+E71+E118</f>
        <v>2</v>
      </c>
      <c r="F25" s="225">
        <f>+F71+F118</f>
        <v>0</v>
      </c>
      <c r="G25" s="225">
        <f>+G71+G118</f>
        <v>0</v>
      </c>
      <c r="H25" s="225">
        <f>+H71+H118</f>
        <v>0</v>
      </c>
      <c r="I25" s="225">
        <f>+I71+I118</f>
        <v>0</v>
      </c>
      <c r="J25" s="225">
        <f>+J71+J118</f>
        <v>0</v>
      </c>
      <c r="K25" s="225">
        <f>+K71+K118</f>
        <v>7</v>
      </c>
      <c r="L25" s="225">
        <f>+L71+L118</f>
        <v>4</v>
      </c>
      <c r="M25" s="225">
        <f>+M71+M118</f>
        <v>1</v>
      </c>
      <c r="N25" s="225">
        <f>+N71+N118</f>
        <v>4</v>
      </c>
      <c r="O25" s="93">
        <f t="shared" si="0"/>
        <v>28</v>
      </c>
      <c r="P25" s="274"/>
    </row>
    <row r="26" spans="1:16" s="156" customFormat="1" ht="37.5" customHeight="1" x14ac:dyDescent="0.25">
      <c r="A26" s="232">
        <v>20</v>
      </c>
      <c r="B26" s="273" t="s">
        <v>32</v>
      </c>
      <c r="C26" s="92">
        <f>+C72+C119</f>
        <v>0</v>
      </c>
      <c r="D26" s="92">
        <f>+D72+D119</f>
        <v>0</v>
      </c>
      <c r="E26" s="92">
        <f>+E72+E119</f>
        <v>0</v>
      </c>
      <c r="F26" s="92">
        <f>+F72+F119</f>
        <v>0</v>
      </c>
      <c r="G26" s="92">
        <f>+G72+G119</f>
        <v>0</v>
      </c>
      <c r="H26" s="92">
        <f>+H72+H119</f>
        <v>0</v>
      </c>
      <c r="I26" s="92">
        <f>+I72+I119</f>
        <v>0</v>
      </c>
      <c r="J26" s="92">
        <f>+J72+J119</f>
        <v>0</v>
      </c>
      <c r="K26" s="92">
        <f>+K72+K119</f>
        <v>3</v>
      </c>
      <c r="L26" s="92">
        <f>+L72+L119</f>
        <v>11</v>
      </c>
      <c r="M26" s="92">
        <f>+M72+M119</f>
        <v>14</v>
      </c>
      <c r="N26" s="92">
        <f>+N72+N119</f>
        <v>7</v>
      </c>
      <c r="O26" s="93">
        <f t="shared" si="0"/>
        <v>35</v>
      </c>
      <c r="P26" s="274"/>
    </row>
    <row r="27" spans="1:16" s="156" customFormat="1" ht="26.25" customHeight="1" x14ac:dyDescent="0.25">
      <c r="A27" s="232"/>
      <c r="B27" s="275" t="s">
        <v>33</v>
      </c>
      <c r="C27" s="225">
        <f>+C73+C120</f>
        <v>0</v>
      </c>
      <c r="D27" s="225">
        <f>+D73+D120</f>
        <v>0</v>
      </c>
      <c r="E27" s="225">
        <f>+E73+E120</f>
        <v>0</v>
      </c>
      <c r="F27" s="225">
        <f>+F73+F120</f>
        <v>0</v>
      </c>
      <c r="G27" s="225">
        <f>+G73+G120</f>
        <v>0</v>
      </c>
      <c r="H27" s="225">
        <f>+H73+H120</f>
        <v>0</v>
      </c>
      <c r="I27" s="225">
        <f>+I73+I120</f>
        <v>0</v>
      </c>
      <c r="J27" s="225">
        <f>+J73+J120</f>
        <v>0</v>
      </c>
      <c r="K27" s="225">
        <f>+K73+K120</f>
        <v>2</v>
      </c>
      <c r="L27" s="225">
        <f>+L73+L120</f>
        <v>6</v>
      </c>
      <c r="M27" s="225">
        <f>+M73+M120</f>
        <v>10</v>
      </c>
      <c r="N27" s="225">
        <f>+N73+N120</f>
        <v>5</v>
      </c>
      <c r="O27" s="93">
        <f t="shared" si="0"/>
        <v>23</v>
      </c>
      <c r="P27" s="274"/>
    </row>
    <row r="28" spans="1:16" s="156" customFormat="1" ht="26.25" customHeight="1" x14ac:dyDescent="0.25">
      <c r="A28" s="232"/>
      <c r="B28" s="275" t="s">
        <v>34</v>
      </c>
      <c r="C28" s="225">
        <f>+C74+C121</f>
        <v>0</v>
      </c>
      <c r="D28" s="225">
        <f>+D74+D121</f>
        <v>0</v>
      </c>
      <c r="E28" s="225">
        <f>+E74+E121</f>
        <v>0</v>
      </c>
      <c r="F28" s="225">
        <f>+F74+F121</f>
        <v>0</v>
      </c>
      <c r="G28" s="225">
        <f>+G74+G121</f>
        <v>0</v>
      </c>
      <c r="H28" s="225">
        <f>+H74+H121</f>
        <v>0</v>
      </c>
      <c r="I28" s="225">
        <f>+I74+I121</f>
        <v>0</v>
      </c>
      <c r="J28" s="225">
        <f>+J74+J121</f>
        <v>0</v>
      </c>
      <c r="K28" s="225">
        <f>+K74+K121</f>
        <v>0</v>
      </c>
      <c r="L28" s="225">
        <f>+L74+L121</f>
        <v>5</v>
      </c>
      <c r="M28" s="225">
        <f>+M74+M121</f>
        <v>3</v>
      </c>
      <c r="N28" s="225">
        <f>+N74+N121</f>
        <v>1</v>
      </c>
      <c r="O28" s="93">
        <f t="shared" si="0"/>
        <v>9</v>
      </c>
      <c r="P28" s="274"/>
    </row>
    <row r="29" spans="1:16" s="156" customFormat="1" ht="26.25" customHeight="1" x14ac:dyDescent="0.25">
      <c r="A29" s="232"/>
      <c r="B29" s="275" t="s">
        <v>35</v>
      </c>
      <c r="C29" s="225">
        <f>+C75+C122</f>
        <v>0</v>
      </c>
      <c r="D29" s="225">
        <f>+D75+D122</f>
        <v>0</v>
      </c>
      <c r="E29" s="225">
        <f>+E75+E122</f>
        <v>0</v>
      </c>
      <c r="F29" s="225">
        <f>+F75+F122</f>
        <v>0</v>
      </c>
      <c r="G29" s="225">
        <f>+G75+G122</f>
        <v>0</v>
      </c>
      <c r="H29" s="225">
        <f>+H75+H122</f>
        <v>0</v>
      </c>
      <c r="I29" s="225">
        <f>+I75+I122</f>
        <v>0</v>
      </c>
      <c r="J29" s="225">
        <f>+J75+J122</f>
        <v>0</v>
      </c>
      <c r="K29" s="225">
        <f>+K75+K122</f>
        <v>1</v>
      </c>
      <c r="L29" s="225">
        <f>+L75+L122</f>
        <v>0</v>
      </c>
      <c r="M29" s="225">
        <f>+M75+M122</f>
        <v>1</v>
      </c>
      <c r="N29" s="225">
        <f>+N75+N122</f>
        <v>1</v>
      </c>
      <c r="O29" s="93">
        <f t="shared" si="0"/>
        <v>3</v>
      </c>
      <c r="P29" s="274"/>
    </row>
    <row r="30" spans="1:16" s="156" customFormat="1" ht="26.25" customHeight="1" x14ac:dyDescent="0.25">
      <c r="A30" s="217">
        <v>21</v>
      </c>
      <c r="B30" s="273" t="s">
        <v>36</v>
      </c>
      <c r="C30" s="225">
        <f>+C76+C123</f>
        <v>5</v>
      </c>
      <c r="D30" s="225">
        <f>+D76+D123</f>
        <v>6</v>
      </c>
      <c r="E30" s="225">
        <f>+E76+E123</f>
        <v>5</v>
      </c>
      <c r="F30" s="225">
        <f>+F76+F123</f>
        <v>0</v>
      </c>
      <c r="G30" s="225">
        <f>+G76+G123</f>
        <v>0</v>
      </c>
      <c r="H30" s="225">
        <f>+H76+H123</f>
        <v>0</v>
      </c>
      <c r="I30" s="225">
        <f>+I76+I123</f>
        <v>0</v>
      </c>
      <c r="J30" s="225">
        <f>+J76+J123</f>
        <v>0</v>
      </c>
      <c r="K30" s="225">
        <f>+K76+K123</f>
        <v>5</v>
      </c>
      <c r="L30" s="225">
        <f>+L76+L123</f>
        <v>3</v>
      </c>
      <c r="M30" s="225">
        <f>+M76+M123</f>
        <v>4</v>
      </c>
      <c r="N30" s="225">
        <f>+N76+N123</f>
        <v>3</v>
      </c>
      <c r="O30" s="93">
        <f t="shared" si="0"/>
        <v>31</v>
      </c>
      <c r="P30" s="274"/>
    </row>
    <row r="31" spans="1:16" s="156" customFormat="1" ht="26.25" customHeight="1" x14ac:dyDescent="0.25">
      <c r="A31" s="232">
        <v>22</v>
      </c>
      <c r="B31" s="273" t="s">
        <v>37</v>
      </c>
      <c r="C31" s="92">
        <f>+C77+C124</f>
        <v>0</v>
      </c>
      <c r="D31" s="92">
        <f>+D77+D124</f>
        <v>2</v>
      </c>
      <c r="E31" s="92">
        <f>+E77+E124</f>
        <v>0</v>
      </c>
      <c r="F31" s="92">
        <f>+F77+F124</f>
        <v>0</v>
      </c>
      <c r="G31" s="92">
        <f>+G77+G124</f>
        <v>0</v>
      </c>
      <c r="H31" s="92">
        <f>+H77+H124</f>
        <v>0</v>
      </c>
      <c r="I31" s="92">
        <f>+I77+I124</f>
        <v>0</v>
      </c>
      <c r="J31" s="92">
        <f>+J77+J124</f>
        <v>0</v>
      </c>
      <c r="K31" s="92">
        <f>+K77+K124</f>
        <v>3</v>
      </c>
      <c r="L31" s="92">
        <f>+L77+L124</f>
        <v>3</v>
      </c>
      <c r="M31" s="92">
        <f>+M77+M124</f>
        <v>0</v>
      </c>
      <c r="N31" s="92">
        <f>+N77+N124</f>
        <v>0</v>
      </c>
      <c r="O31" s="93">
        <f t="shared" si="0"/>
        <v>8</v>
      </c>
      <c r="P31" s="274"/>
    </row>
    <row r="32" spans="1:16" s="156" customFormat="1" ht="26.25" customHeight="1" x14ac:dyDescent="0.25">
      <c r="A32" s="232"/>
      <c r="B32" s="275" t="s">
        <v>38</v>
      </c>
      <c r="C32" s="225">
        <f>+C78+C125</f>
        <v>0</v>
      </c>
      <c r="D32" s="225">
        <f>+D78+D125</f>
        <v>0</v>
      </c>
      <c r="E32" s="225">
        <f>+E78+E125</f>
        <v>0</v>
      </c>
      <c r="F32" s="225">
        <f>+F78+F125</f>
        <v>0</v>
      </c>
      <c r="G32" s="225">
        <f>+G78+G125</f>
        <v>0</v>
      </c>
      <c r="H32" s="225">
        <f>+H78+H125</f>
        <v>0</v>
      </c>
      <c r="I32" s="225">
        <f>+I78+I125</f>
        <v>0</v>
      </c>
      <c r="J32" s="225">
        <f>+J78+J125</f>
        <v>0</v>
      </c>
      <c r="K32" s="225">
        <f>+K78+K125</f>
        <v>0</v>
      </c>
      <c r="L32" s="225">
        <f>+L78+L125</f>
        <v>0</v>
      </c>
      <c r="M32" s="225">
        <f>+M78+M125</f>
        <v>0</v>
      </c>
      <c r="N32" s="225">
        <f>+N78+N125</f>
        <v>0</v>
      </c>
      <c r="O32" s="93">
        <f t="shared" si="0"/>
        <v>0</v>
      </c>
      <c r="P32" s="274"/>
    </row>
    <row r="33" spans="1:16" s="156" customFormat="1" ht="26.25" customHeight="1" x14ac:dyDescent="0.25">
      <c r="A33" s="232"/>
      <c r="B33" s="275" t="s">
        <v>39</v>
      </c>
      <c r="C33" s="225">
        <f>+C79+C126</f>
        <v>0</v>
      </c>
      <c r="D33" s="225">
        <f>+D79+D126</f>
        <v>2</v>
      </c>
      <c r="E33" s="225">
        <f>+E79+E126</f>
        <v>0</v>
      </c>
      <c r="F33" s="225">
        <f>+F79+F126</f>
        <v>0</v>
      </c>
      <c r="G33" s="225">
        <f>+G79+G126</f>
        <v>0</v>
      </c>
      <c r="H33" s="225">
        <f>+H79+H126</f>
        <v>0</v>
      </c>
      <c r="I33" s="225">
        <f>+I79+I126</f>
        <v>0</v>
      </c>
      <c r="J33" s="225">
        <f>+J79+J126</f>
        <v>0</v>
      </c>
      <c r="K33" s="225">
        <f>+K79+K126</f>
        <v>3</v>
      </c>
      <c r="L33" s="225">
        <f>+L79+L126</f>
        <v>3</v>
      </c>
      <c r="M33" s="225">
        <f>+M79+M126</f>
        <v>0</v>
      </c>
      <c r="N33" s="225">
        <f>+N79+N126</f>
        <v>0</v>
      </c>
      <c r="O33" s="93">
        <f t="shared" si="0"/>
        <v>8</v>
      </c>
      <c r="P33" s="274"/>
    </row>
    <row r="34" spans="1:16" s="156" customFormat="1" ht="26.25" customHeight="1" x14ac:dyDescent="0.25">
      <c r="A34" s="217">
        <v>23</v>
      </c>
      <c r="B34" s="273" t="s">
        <v>40</v>
      </c>
      <c r="C34" s="225">
        <f>+C80+C127</f>
        <v>0</v>
      </c>
      <c r="D34" s="225">
        <f>+D80+D127</f>
        <v>1</v>
      </c>
      <c r="E34" s="225">
        <f>+E80+E127</f>
        <v>0</v>
      </c>
      <c r="F34" s="225">
        <f>+F80+F127</f>
        <v>0</v>
      </c>
      <c r="G34" s="225">
        <f>+G80+G127</f>
        <v>0</v>
      </c>
      <c r="H34" s="225">
        <f>+H80+H127</f>
        <v>0</v>
      </c>
      <c r="I34" s="225">
        <f>+I80+I127</f>
        <v>0</v>
      </c>
      <c r="J34" s="225">
        <f>+J80+J127</f>
        <v>0</v>
      </c>
      <c r="K34" s="225">
        <f>+K80+K127</f>
        <v>0</v>
      </c>
      <c r="L34" s="225">
        <f>+L80+L127</f>
        <v>1</v>
      </c>
      <c r="M34" s="225">
        <f>+M80+M127</f>
        <v>2</v>
      </c>
      <c r="N34" s="225">
        <f>+N80+N127</f>
        <v>0</v>
      </c>
      <c r="O34" s="93">
        <f t="shared" si="0"/>
        <v>4</v>
      </c>
      <c r="P34" s="274"/>
    </row>
    <row r="35" spans="1:16" s="156" customFormat="1" ht="26.25" customHeight="1" x14ac:dyDescent="0.25">
      <c r="A35" s="217">
        <v>24</v>
      </c>
      <c r="B35" s="273" t="s">
        <v>41</v>
      </c>
      <c r="C35" s="225">
        <f>+C81+C128</f>
        <v>12</v>
      </c>
      <c r="D35" s="225">
        <f>+D81+D128</f>
        <v>5</v>
      </c>
      <c r="E35" s="225">
        <f>+E81+E128</f>
        <v>1</v>
      </c>
      <c r="F35" s="225">
        <f>+F81+F128</f>
        <v>0</v>
      </c>
      <c r="G35" s="225">
        <f>+G81+G128</f>
        <v>0</v>
      </c>
      <c r="H35" s="225">
        <f>+H81+H128</f>
        <v>0</v>
      </c>
      <c r="I35" s="225">
        <f>+I81+I128</f>
        <v>0</v>
      </c>
      <c r="J35" s="225">
        <f>+J81+J128</f>
        <v>0</v>
      </c>
      <c r="K35" s="225">
        <f>+K81+K128</f>
        <v>4</v>
      </c>
      <c r="L35" s="225">
        <f>+L81+L128</f>
        <v>5</v>
      </c>
      <c r="M35" s="225">
        <f>+M81+M128</f>
        <v>4</v>
      </c>
      <c r="N35" s="225">
        <f>+N81+N128</f>
        <v>2</v>
      </c>
      <c r="O35" s="93">
        <f t="shared" si="0"/>
        <v>33</v>
      </c>
      <c r="P35" s="274"/>
    </row>
    <row r="36" spans="1:16" s="156" customFormat="1" ht="38.25" customHeight="1" x14ac:dyDescent="0.25">
      <c r="A36" s="217">
        <v>25</v>
      </c>
      <c r="B36" s="273" t="s">
        <v>42</v>
      </c>
      <c r="C36" s="225">
        <f>+C82+C129</f>
        <v>31</v>
      </c>
      <c r="D36" s="225">
        <f>+D82+D129</f>
        <v>47</v>
      </c>
      <c r="E36" s="225">
        <f>+E82+E129</f>
        <v>23</v>
      </c>
      <c r="F36" s="225">
        <f>+F82+F129</f>
        <v>0</v>
      </c>
      <c r="G36" s="225">
        <f>+G82+G129</f>
        <v>0</v>
      </c>
      <c r="H36" s="225">
        <f>+H82+H129</f>
        <v>0</v>
      </c>
      <c r="I36" s="225">
        <f>+I82+I129</f>
        <v>0</v>
      </c>
      <c r="J36" s="225">
        <f>+J82+J129</f>
        <v>0</v>
      </c>
      <c r="K36" s="225">
        <f>+K82+K129</f>
        <v>10</v>
      </c>
      <c r="L36" s="225">
        <f>+L82+L129</f>
        <v>30</v>
      </c>
      <c r="M36" s="225">
        <f>+M82+M129</f>
        <v>29</v>
      </c>
      <c r="N36" s="225">
        <f>+N82+N129</f>
        <v>23</v>
      </c>
      <c r="O36" s="93">
        <f t="shared" si="0"/>
        <v>193</v>
      </c>
      <c r="P36" s="274"/>
    </row>
    <row r="37" spans="1:16" s="156" customFormat="1" ht="51.75" customHeight="1" x14ac:dyDescent="0.25">
      <c r="A37" s="232">
        <v>26</v>
      </c>
      <c r="B37" s="273" t="s">
        <v>43</v>
      </c>
      <c r="C37" s="92">
        <f>+C83+C130</f>
        <v>6</v>
      </c>
      <c r="D37" s="92">
        <f>+D83+D130</f>
        <v>15</v>
      </c>
      <c r="E37" s="92">
        <f>+E83+E130</f>
        <v>3</v>
      </c>
      <c r="F37" s="92">
        <f>+F83+F130</f>
        <v>0</v>
      </c>
      <c r="G37" s="92">
        <f>+G83+G130</f>
        <v>0</v>
      </c>
      <c r="H37" s="92">
        <f>+H83+H130</f>
        <v>0</v>
      </c>
      <c r="I37" s="92">
        <f>+I83+I130</f>
        <v>0</v>
      </c>
      <c r="J37" s="92">
        <f>+J83+J130</f>
        <v>2</v>
      </c>
      <c r="K37" s="92">
        <f>+K83+K130</f>
        <v>14</v>
      </c>
      <c r="L37" s="92">
        <f>+L83+L130</f>
        <v>27</v>
      </c>
      <c r="M37" s="92">
        <f>+M83+M130</f>
        <v>32</v>
      </c>
      <c r="N37" s="92">
        <f>+N83+N130</f>
        <v>13</v>
      </c>
      <c r="O37" s="93">
        <f t="shared" si="0"/>
        <v>112</v>
      </c>
      <c r="P37" s="274"/>
    </row>
    <row r="38" spans="1:16" s="156" customFormat="1" ht="24" customHeight="1" x14ac:dyDescent="0.25">
      <c r="A38" s="232"/>
      <c r="B38" s="275" t="s">
        <v>44</v>
      </c>
      <c r="C38" s="225">
        <f>+C84+C131</f>
        <v>0</v>
      </c>
      <c r="D38" s="225">
        <f>+D84+D131</f>
        <v>2</v>
      </c>
      <c r="E38" s="225">
        <f>+E84+E131</f>
        <v>2</v>
      </c>
      <c r="F38" s="225">
        <f>+F84+F131</f>
        <v>0</v>
      </c>
      <c r="G38" s="225">
        <f>+G84+G131</f>
        <v>0</v>
      </c>
      <c r="H38" s="225">
        <f>+H84+H131</f>
        <v>0</v>
      </c>
      <c r="I38" s="225">
        <f>+I84+I131</f>
        <v>0</v>
      </c>
      <c r="J38" s="225">
        <f>+J84+J131</f>
        <v>2</v>
      </c>
      <c r="K38" s="225">
        <f>+K84+K131</f>
        <v>3</v>
      </c>
      <c r="L38" s="225">
        <f>+L84+L131</f>
        <v>5</v>
      </c>
      <c r="M38" s="225">
        <f>+M84+M131</f>
        <v>3</v>
      </c>
      <c r="N38" s="225">
        <f>+N84+N131</f>
        <v>5</v>
      </c>
      <c r="O38" s="93">
        <f t="shared" si="0"/>
        <v>22</v>
      </c>
      <c r="P38" s="274"/>
    </row>
    <row r="39" spans="1:16" s="156" customFormat="1" ht="24" customHeight="1" x14ac:dyDescent="0.25">
      <c r="A39" s="232"/>
      <c r="B39" s="275" t="s">
        <v>45</v>
      </c>
      <c r="C39" s="225">
        <f>+C85+C132</f>
        <v>0</v>
      </c>
      <c r="D39" s="225">
        <f>+D85+D132</f>
        <v>0</v>
      </c>
      <c r="E39" s="225">
        <f>+E85+E132</f>
        <v>0</v>
      </c>
      <c r="F39" s="225">
        <f>+F85+F132</f>
        <v>0</v>
      </c>
      <c r="G39" s="225">
        <f>+G85+G132</f>
        <v>0</v>
      </c>
      <c r="H39" s="225">
        <f>+H85+H132</f>
        <v>0</v>
      </c>
      <c r="I39" s="225">
        <f>+I85+I132</f>
        <v>0</v>
      </c>
      <c r="J39" s="225">
        <f>+J85+J132</f>
        <v>0</v>
      </c>
      <c r="K39" s="225">
        <f>+K85+K132</f>
        <v>0</v>
      </c>
      <c r="L39" s="225">
        <f>+L85+L132</f>
        <v>0</v>
      </c>
      <c r="M39" s="225">
        <f>+M85+M132</f>
        <v>0</v>
      </c>
      <c r="N39" s="225">
        <f>+N85+N132</f>
        <v>0</v>
      </c>
      <c r="O39" s="93">
        <f t="shared" si="0"/>
        <v>0</v>
      </c>
      <c r="P39" s="274"/>
    </row>
    <row r="40" spans="1:16" s="156" customFormat="1" ht="24" customHeight="1" x14ac:dyDescent="0.25">
      <c r="A40" s="232"/>
      <c r="B40" s="275" t="s">
        <v>46</v>
      </c>
      <c r="C40" s="225">
        <f>+C86+C133</f>
        <v>0</v>
      </c>
      <c r="D40" s="225">
        <f>+D86+D133</f>
        <v>0</v>
      </c>
      <c r="E40" s="225">
        <f>+E86+E133</f>
        <v>0</v>
      </c>
      <c r="F40" s="225">
        <f>+F86+F133</f>
        <v>0</v>
      </c>
      <c r="G40" s="225">
        <f>+G86+G133</f>
        <v>0</v>
      </c>
      <c r="H40" s="225">
        <f>+H86+H133</f>
        <v>0</v>
      </c>
      <c r="I40" s="225">
        <f>+I86+I133</f>
        <v>0</v>
      </c>
      <c r="J40" s="225">
        <f>+J86+J133</f>
        <v>0</v>
      </c>
      <c r="K40" s="225">
        <f>+K86+K133</f>
        <v>0</v>
      </c>
      <c r="L40" s="225">
        <f>+L86+L133</f>
        <v>0</v>
      </c>
      <c r="M40" s="225">
        <f>+M86+M133</f>
        <v>0</v>
      </c>
      <c r="N40" s="225">
        <f>+N86+N133</f>
        <v>0</v>
      </c>
      <c r="O40" s="93">
        <f t="shared" si="0"/>
        <v>0</v>
      </c>
      <c r="P40" s="274"/>
    </row>
    <row r="41" spans="1:16" s="156" customFormat="1" ht="24" customHeight="1" x14ac:dyDescent="0.25">
      <c r="A41" s="232"/>
      <c r="B41" s="275" t="s">
        <v>47</v>
      </c>
      <c r="C41" s="225">
        <f>+C87+C134</f>
        <v>0</v>
      </c>
      <c r="D41" s="225">
        <f>+D87+D134</f>
        <v>0</v>
      </c>
      <c r="E41" s="225">
        <f>+E87+E134</f>
        <v>0</v>
      </c>
      <c r="F41" s="225">
        <f>+F87+F134</f>
        <v>0</v>
      </c>
      <c r="G41" s="225">
        <f>+G87+G134</f>
        <v>0</v>
      </c>
      <c r="H41" s="225">
        <f>+H87+H134</f>
        <v>0</v>
      </c>
      <c r="I41" s="225">
        <f>+I87+I134</f>
        <v>0</v>
      </c>
      <c r="J41" s="225">
        <f>+J87+J134</f>
        <v>0</v>
      </c>
      <c r="K41" s="225">
        <f>+K87+K134</f>
        <v>0</v>
      </c>
      <c r="L41" s="225">
        <f>+L87+L134</f>
        <v>0</v>
      </c>
      <c r="M41" s="225">
        <f>+M87+M134</f>
        <v>0</v>
      </c>
      <c r="N41" s="225">
        <f>+N87+N134</f>
        <v>0</v>
      </c>
      <c r="O41" s="93">
        <f t="shared" si="0"/>
        <v>0</v>
      </c>
      <c r="P41" s="274"/>
    </row>
    <row r="42" spans="1:16" s="156" customFormat="1" ht="24" customHeight="1" x14ac:dyDescent="0.25">
      <c r="A42" s="232"/>
      <c r="B42" s="275" t="s">
        <v>48</v>
      </c>
      <c r="C42" s="225">
        <f>+C88+C135</f>
        <v>1</v>
      </c>
      <c r="D42" s="225">
        <f>+D88+D135</f>
        <v>0</v>
      </c>
      <c r="E42" s="225">
        <f>+E88+E135</f>
        <v>0</v>
      </c>
      <c r="F42" s="225">
        <f>+F88+F135</f>
        <v>0</v>
      </c>
      <c r="G42" s="225">
        <f>+G88+G135</f>
        <v>0</v>
      </c>
      <c r="H42" s="225">
        <f>+H88+H135</f>
        <v>0</v>
      </c>
      <c r="I42" s="225">
        <f>+I88+I135</f>
        <v>0</v>
      </c>
      <c r="J42" s="225">
        <f>+J88+J135</f>
        <v>0</v>
      </c>
      <c r="K42" s="225">
        <f>+K88+K135</f>
        <v>0</v>
      </c>
      <c r="L42" s="225">
        <f>+L88+L135</f>
        <v>4</v>
      </c>
      <c r="M42" s="225">
        <f>+M88+M135</f>
        <v>1</v>
      </c>
      <c r="N42" s="225">
        <f>+N88+N135</f>
        <v>1</v>
      </c>
      <c r="O42" s="93">
        <f t="shared" si="0"/>
        <v>7</v>
      </c>
      <c r="P42" s="274"/>
    </row>
    <row r="43" spans="1:16" s="156" customFormat="1" ht="24" customHeight="1" x14ac:dyDescent="0.25">
      <c r="A43" s="232"/>
      <c r="B43" s="275" t="s">
        <v>49</v>
      </c>
      <c r="C43" s="225">
        <f>+C89+C136</f>
        <v>1</v>
      </c>
      <c r="D43" s="225">
        <f>+D89+D136</f>
        <v>0</v>
      </c>
      <c r="E43" s="225">
        <f>+E89+E136</f>
        <v>0</v>
      </c>
      <c r="F43" s="225">
        <f>+F89+F136</f>
        <v>0</v>
      </c>
      <c r="G43" s="225">
        <f>+G89+G136</f>
        <v>0</v>
      </c>
      <c r="H43" s="225">
        <f>+H89+H136</f>
        <v>0</v>
      </c>
      <c r="I43" s="225">
        <f>+I89+I136</f>
        <v>0</v>
      </c>
      <c r="J43" s="225">
        <f>+J89+J136</f>
        <v>0</v>
      </c>
      <c r="K43" s="225">
        <f>+K89+K136</f>
        <v>0</v>
      </c>
      <c r="L43" s="225">
        <f>+L89+L136</f>
        <v>0</v>
      </c>
      <c r="M43" s="225">
        <f>+M89+M136</f>
        <v>0</v>
      </c>
      <c r="N43" s="225">
        <f>+N89+N136</f>
        <v>0</v>
      </c>
      <c r="O43" s="93">
        <f t="shared" si="0"/>
        <v>1</v>
      </c>
      <c r="P43" s="274"/>
    </row>
    <row r="44" spans="1:16" s="156" customFormat="1" ht="24" customHeight="1" x14ac:dyDescent="0.25">
      <c r="A44" s="232"/>
      <c r="B44" s="275" t="s">
        <v>50</v>
      </c>
      <c r="C44" s="225">
        <f>+C90+C137</f>
        <v>4</v>
      </c>
      <c r="D44" s="225">
        <f>+D90+D137</f>
        <v>13</v>
      </c>
      <c r="E44" s="225">
        <f>+E90+E137</f>
        <v>1</v>
      </c>
      <c r="F44" s="225">
        <f>+F90+F137</f>
        <v>0</v>
      </c>
      <c r="G44" s="225">
        <f>+G90+G137</f>
        <v>0</v>
      </c>
      <c r="H44" s="225">
        <f>+H90+H137</f>
        <v>0</v>
      </c>
      <c r="I44" s="225">
        <f>+I90+I137</f>
        <v>0</v>
      </c>
      <c r="J44" s="225">
        <f>+J90+J137</f>
        <v>0</v>
      </c>
      <c r="K44" s="225">
        <f>+K90+K137</f>
        <v>6</v>
      </c>
      <c r="L44" s="225">
        <f>+L90+L137</f>
        <v>14</v>
      </c>
      <c r="M44" s="225">
        <f>+M90+M137</f>
        <v>18</v>
      </c>
      <c r="N44" s="225">
        <f>+N90+N137</f>
        <v>7</v>
      </c>
      <c r="O44" s="93">
        <f t="shared" si="0"/>
        <v>63</v>
      </c>
      <c r="P44" s="274"/>
    </row>
    <row r="45" spans="1:16" s="156" customFormat="1" ht="24" customHeight="1" x14ac:dyDescent="0.25">
      <c r="A45" s="232"/>
      <c r="B45" s="275" t="s">
        <v>51</v>
      </c>
      <c r="C45" s="225">
        <f>+C91+C138</f>
        <v>0</v>
      </c>
      <c r="D45" s="225">
        <f>+D91+D138</f>
        <v>0</v>
      </c>
      <c r="E45" s="225">
        <f>+E91+E138</f>
        <v>0</v>
      </c>
      <c r="F45" s="225">
        <f>+F91+F138</f>
        <v>0</v>
      </c>
      <c r="G45" s="225">
        <f>+G91+G138</f>
        <v>0</v>
      </c>
      <c r="H45" s="225">
        <f>+H91+H138</f>
        <v>0</v>
      </c>
      <c r="I45" s="225">
        <f>+I91+I138</f>
        <v>0</v>
      </c>
      <c r="J45" s="225">
        <f>+J91+J138</f>
        <v>0</v>
      </c>
      <c r="K45" s="225">
        <f>+K91+K138</f>
        <v>5</v>
      </c>
      <c r="L45" s="225">
        <f>+L91+L138</f>
        <v>4</v>
      </c>
      <c r="M45" s="225">
        <f>+M91+M138</f>
        <v>10</v>
      </c>
      <c r="N45" s="225">
        <f>+N91+N138</f>
        <v>0</v>
      </c>
      <c r="O45" s="93">
        <f t="shared" si="0"/>
        <v>19</v>
      </c>
      <c r="P45" s="274"/>
    </row>
    <row r="46" spans="1:16" s="156" customFormat="1" ht="42" customHeight="1" x14ac:dyDescent="0.25">
      <c r="A46" s="217">
        <v>27</v>
      </c>
      <c r="B46" s="273" t="s">
        <v>53</v>
      </c>
      <c r="C46" s="225">
        <f>+C92+C139</f>
        <v>0</v>
      </c>
      <c r="D46" s="225">
        <f>+D92+D139</f>
        <v>0</v>
      </c>
      <c r="E46" s="225">
        <f>+E92+E139</f>
        <v>0</v>
      </c>
      <c r="F46" s="225">
        <f>+F92+F139</f>
        <v>0</v>
      </c>
      <c r="G46" s="225">
        <f>+G92+G139</f>
        <v>0</v>
      </c>
      <c r="H46" s="225">
        <f>+H92+H139</f>
        <v>0</v>
      </c>
      <c r="I46" s="225">
        <f>+I92+I139</f>
        <v>0</v>
      </c>
      <c r="J46" s="225">
        <f>+J92+J139</f>
        <v>0</v>
      </c>
      <c r="K46" s="225">
        <f>+K92+K139</f>
        <v>442</v>
      </c>
      <c r="L46" s="225">
        <f>+L92+L139</f>
        <v>0</v>
      </c>
      <c r="M46" s="225">
        <f>+M92+M139</f>
        <v>0</v>
      </c>
      <c r="N46" s="225">
        <f>+N92+N139</f>
        <v>0</v>
      </c>
      <c r="O46" s="93">
        <f t="shared" si="0"/>
        <v>442</v>
      </c>
      <c r="P46" s="274"/>
    </row>
    <row r="47" spans="1:16" s="156" customFormat="1" ht="63" customHeight="1" x14ac:dyDescent="0.25">
      <c r="A47" s="217">
        <v>28</v>
      </c>
      <c r="B47" s="273" t="s">
        <v>201</v>
      </c>
      <c r="C47" s="92">
        <f>+C93+C140</f>
        <v>806</v>
      </c>
      <c r="D47" s="92">
        <f>+D93+D140</f>
        <v>835</v>
      </c>
      <c r="E47" s="92">
        <f>+E93+E140</f>
        <v>893</v>
      </c>
      <c r="F47" s="92">
        <f>+F93+F140</f>
        <v>893</v>
      </c>
      <c r="G47" s="92">
        <f>+G93+G140</f>
        <v>893</v>
      </c>
      <c r="H47" s="92">
        <f>+H93+H140</f>
        <v>893</v>
      </c>
      <c r="I47" s="92">
        <f>+I93+I140</f>
        <v>893</v>
      </c>
      <c r="J47" s="92">
        <f>+J93+J140</f>
        <v>952</v>
      </c>
      <c r="K47" s="92">
        <f>+K93+K140</f>
        <v>1120</v>
      </c>
      <c r="L47" s="92">
        <f>+L93+L140</f>
        <v>1203</v>
      </c>
      <c r="M47" s="92">
        <f>+M93+M140</f>
        <v>1258</v>
      </c>
      <c r="N47" s="92">
        <f>+N93+N140</f>
        <v>1261</v>
      </c>
      <c r="O47" s="93">
        <f>N47</f>
        <v>1261</v>
      </c>
      <c r="P47" s="274"/>
    </row>
    <row r="48" spans="1:16" x14ac:dyDescent="0.25">
      <c r="A48" s="19"/>
      <c r="B48" s="20"/>
      <c r="C48" s="40"/>
      <c r="D48" s="40"/>
      <c r="E48" s="40"/>
      <c r="F48" s="40"/>
      <c r="G48" s="40"/>
      <c r="H48" s="40"/>
      <c r="I48" s="40"/>
      <c r="J48" s="40"/>
      <c r="K48" s="40"/>
      <c r="L48" s="32"/>
      <c r="M48" s="32"/>
      <c r="N48" s="32"/>
      <c r="O48" s="21"/>
    </row>
    <row r="49" spans="1:16" x14ac:dyDescent="0.25">
      <c r="A49" s="19"/>
      <c r="B49" s="20"/>
      <c r="C49" s="40"/>
      <c r="D49" s="40"/>
      <c r="E49" s="40"/>
      <c r="F49" s="40"/>
      <c r="G49" s="40"/>
      <c r="H49" s="40"/>
      <c r="I49" s="40"/>
      <c r="J49" s="40"/>
      <c r="K49" s="40"/>
      <c r="L49" s="32"/>
      <c r="M49" s="32"/>
      <c r="N49" s="32"/>
      <c r="O49" s="21"/>
    </row>
    <row r="50" spans="1:16" ht="16.5" x14ac:dyDescent="0.25">
      <c r="A50" s="231" t="s">
        <v>73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</row>
    <row r="51" spans="1:16" ht="42" customHeight="1" x14ac:dyDescent="0.25">
      <c r="A51" s="55" t="s">
        <v>1</v>
      </c>
      <c r="B51" s="69" t="s">
        <v>2</v>
      </c>
      <c r="C51" s="44" t="s">
        <v>60</v>
      </c>
      <c r="D51" s="44" t="s">
        <v>61</v>
      </c>
      <c r="E51" s="44" t="s">
        <v>62</v>
      </c>
      <c r="F51" s="44" t="s">
        <v>63</v>
      </c>
      <c r="G51" s="44" t="s">
        <v>64</v>
      </c>
      <c r="H51" s="44" t="s">
        <v>65</v>
      </c>
      <c r="I51" s="44" t="s">
        <v>66</v>
      </c>
      <c r="J51" s="44" t="s">
        <v>67</v>
      </c>
      <c r="K51" s="44" t="s">
        <v>68</v>
      </c>
      <c r="L51" s="44" t="s">
        <v>69</v>
      </c>
      <c r="M51" s="44" t="s">
        <v>70</v>
      </c>
      <c r="N51" s="44" t="s">
        <v>71</v>
      </c>
      <c r="O51" s="22" t="s">
        <v>3</v>
      </c>
    </row>
    <row r="52" spans="1:16" s="156" customFormat="1" ht="28.5" customHeight="1" x14ac:dyDescent="0.25">
      <c r="A52" s="217">
        <v>1</v>
      </c>
      <c r="B52" s="273" t="s">
        <v>4</v>
      </c>
      <c r="C52" s="225">
        <v>48</v>
      </c>
      <c r="D52" s="225">
        <v>50</v>
      </c>
      <c r="E52" s="225">
        <v>44</v>
      </c>
      <c r="F52" s="225">
        <v>0</v>
      </c>
      <c r="G52" s="225">
        <v>0</v>
      </c>
      <c r="H52" s="225">
        <v>0</v>
      </c>
      <c r="I52" s="225">
        <v>0</v>
      </c>
      <c r="J52" s="225">
        <v>55</v>
      </c>
      <c r="K52" s="225">
        <v>78</v>
      </c>
      <c r="L52" s="201">
        <v>69</v>
      </c>
      <c r="M52" s="201">
        <v>68</v>
      </c>
      <c r="N52" s="201">
        <v>49</v>
      </c>
      <c r="O52" s="93">
        <f>SUM(C52:N52)</f>
        <v>461</v>
      </c>
      <c r="P52" s="274"/>
    </row>
    <row r="53" spans="1:16" s="156" customFormat="1" ht="28.5" customHeight="1" x14ac:dyDescent="0.25">
      <c r="A53" s="217">
        <v>2</v>
      </c>
      <c r="B53" s="273" t="s">
        <v>5</v>
      </c>
      <c r="C53" s="225">
        <v>40</v>
      </c>
      <c r="D53" s="225">
        <v>45</v>
      </c>
      <c r="E53" s="225">
        <v>36</v>
      </c>
      <c r="F53" s="225">
        <v>0</v>
      </c>
      <c r="G53" s="225">
        <v>1</v>
      </c>
      <c r="H53" s="225">
        <v>0</v>
      </c>
      <c r="I53" s="225">
        <v>0</v>
      </c>
      <c r="J53" s="225">
        <v>25</v>
      </c>
      <c r="K53" s="225">
        <v>83</v>
      </c>
      <c r="L53" s="201">
        <v>50</v>
      </c>
      <c r="M53" s="201">
        <v>41</v>
      </c>
      <c r="N53" s="201">
        <v>30</v>
      </c>
      <c r="O53" s="93">
        <f t="shared" ref="O53:O93" si="1">SUM(C53:N53)</f>
        <v>351</v>
      </c>
      <c r="P53" s="274"/>
    </row>
    <row r="54" spans="1:16" s="156" customFormat="1" ht="35.25" customHeight="1" x14ac:dyDescent="0.25">
      <c r="A54" s="217">
        <v>3</v>
      </c>
      <c r="B54" s="273" t="s">
        <v>7</v>
      </c>
      <c r="C54" s="225">
        <v>0</v>
      </c>
      <c r="D54" s="225">
        <v>0</v>
      </c>
      <c r="E54" s="225">
        <v>1</v>
      </c>
      <c r="F54" s="225">
        <v>0</v>
      </c>
      <c r="G54" s="225">
        <v>0</v>
      </c>
      <c r="H54" s="225">
        <v>0</v>
      </c>
      <c r="I54" s="225">
        <v>0</v>
      </c>
      <c r="J54" s="225">
        <v>0</v>
      </c>
      <c r="K54" s="225">
        <v>0</v>
      </c>
      <c r="L54" s="201">
        <v>17</v>
      </c>
      <c r="M54" s="201">
        <v>13</v>
      </c>
      <c r="N54" s="201">
        <v>1</v>
      </c>
      <c r="O54" s="93">
        <f t="shared" si="1"/>
        <v>32</v>
      </c>
      <c r="P54" s="274"/>
    </row>
    <row r="55" spans="1:16" s="156" customFormat="1" ht="29.25" customHeight="1" x14ac:dyDescent="0.25">
      <c r="A55" s="217">
        <v>4</v>
      </c>
      <c r="B55" s="273" t="s">
        <v>8</v>
      </c>
      <c r="C55" s="225">
        <v>3</v>
      </c>
      <c r="D55" s="225">
        <v>5</v>
      </c>
      <c r="E55" s="225">
        <v>3</v>
      </c>
      <c r="F55" s="225">
        <v>0</v>
      </c>
      <c r="G55" s="225">
        <v>0</v>
      </c>
      <c r="H55" s="225">
        <v>0</v>
      </c>
      <c r="I55" s="225">
        <v>0</v>
      </c>
      <c r="J55" s="225">
        <v>0</v>
      </c>
      <c r="K55" s="225">
        <v>5</v>
      </c>
      <c r="L55" s="201">
        <v>4</v>
      </c>
      <c r="M55" s="201">
        <v>3</v>
      </c>
      <c r="N55" s="201">
        <v>3</v>
      </c>
      <c r="O55" s="93">
        <f t="shared" si="1"/>
        <v>26</v>
      </c>
      <c r="P55" s="274"/>
    </row>
    <row r="56" spans="1:16" s="156" customFormat="1" ht="29.25" customHeight="1" x14ac:dyDescent="0.25">
      <c r="A56" s="217">
        <v>5</v>
      </c>
      <c r="B56" s="273" t="s">
        <v>9</v>
      </c>
      <c r="C56" s="225">
        <v>2</v>
      </c>
      <c r="D56" s="225">
        <v>4</v>
      </c>
      <c r="E56" s="225">
        <v>2</v>
      </c>
      <c r="F56" s="225">
        <v>0</v>
      </c>
      <c r="G56" s="225">
        <v>0</v>
      </c>
      <c r="H56" s="225">
        <v>0</v>
      </c>
      <c r="I56" s="225">
        <v>0</v>
      </c>
      <c r="J56" s="225">
        <v>0</v>
      </c>
      <c r="K56" s="225">
        <v>5</v>
      </c>
      <c r="L56" s="201">
        <v>2</v>
      </c>
      <c r="M56" s="201">
        <v>8</v>
      </c>
      <c r="N56" s="201">
        <v>3</v>
      </c>
      <c r="O56" s="93">
        <f t="shared" si="1"/>
        <v>26</v>
      </c>
      <c r="P56" s="274"/>
    </row>
    <row r="57" spans="1:16" s="156" customFormat="1" ht="29.25" customHeight="1" x14ac:dyDescent="0.25">
      <c r="A57" s="217">
        <v>6</v>
      </c>
      <c r="B57" s="273" t="s">
        <v>10</v>
      </c>
      <c r="C57" s="225">
        <v>3</v>
      </c>
      <c r="D57" s="225">
        <v>2</v>
      </c>
      <c r="E57" s="225">
        <v>5</v>
      </c>
      <c r="F57" s="225">
        <v>0</v>
      </c>
      <c r="G57" s="225">
        <v>0</v>
      </c>
      <c r="H57" s="225">
        <v>0</v>
      </c>
      <c r="I57" s="225">
        <v>0</v>
      </c>
      <c r="J57" s="225">
        <v>0</v>
      </c>
      <c r="K57" s="225">
        <v>2</v>
      </c>
      <c r="L57" s="201">
        <v>6</v>
      </c>
      <c r="M57" s="201">
        <v>4</v>
      </c>
      <c r="N57" s="201">
        <v>3</v>
      </c>
      <c r="O57" s="93">
        <f t="shared" si="1"/>
        <v>25</v>
      </c>
      <c r="P57" s="274"/>
    </row>
    <row r="58" spans="1:16" s="156" customFormat="1" ht="29.25" customHeight="1" x14ac:dyDescent="0.25">
      <c r="A58" s="217">
        <v>7</v>
      </c>
      <c r="B58" s="273" t="s">
        <v>11</v>
      </c>
      <c r="C58" s="225">
        <v>5</v>
      </c>
      <c r="D58" s="225">
        <v>0</v>
      </c>
      <c r="E58" s="225">
        <v>4</v>
      </c>
      <c r="F58" s="225">
        <v>0</v>
      </c>
      <c r="G58" s="225">
        <v>0</v>
      </c>
      <c r="H58" s="225">
        <v>0</v>
      </c>
      <c r="I58" s="225">
        <v>0</v>
      </c>
      <c r="J58" s="225">
        <v>0</v>
      </c>
      <c r="K58" s="225">
        <v>2</v>
      </c>
      <c r="L58" s="201">
        <v>4</v>
      </c>
      <c r="M58" s="201">
        <v>4</v>
      </c>
      <c r="N58" s="201">
        <v>3</v>
      </c>
      <c r="O58" s="93">
        <f t="shared" si="1"/>
        <v>22</v>
      </c>
      <c r="P58" s="274"/>
    </row>
    <row r="59" spans="1:16" s="156" customFormat="1" ht="29.25" customHeight="1" x14ac:dyDescent="0.25">
      <c r="A59" s="217">
        <v>8</v>
      </c>
      <c r="B59" s="273" t="s">
        <v>12</v>
      </c>
      <c r="C59" s="225">
        <v>154</v>
      </c>
      <c r="D59" s="225">
        <v>192</v>
      </c>
      <c r="E59" s="225">
        <v>277</v>
      </c>
      <c r="F59" s="225">
        <v>0</v>
      </c>
      <c r="G59" s="225">
        <v>0</v>
      </c>
      <c r="H59" s="225">
        <v>0</v>
      </c>
      <c r="I59" s="225">
        <v>0</v>
      </c>
      <c r="J59" s="225">
        <v>0</v>
      </c>
      <c r="K59" s="225">
        <v>86</v>
      </c>
      <c r="L59" s="201">
        <v>221</v>
      </c>
      <c r="M59" s="201">
        <v>144</v>
      </c>
      <c r="N59" s="201">
        <v>134</v>
      </c>
      <c r="O59" s="93">
        <f t="shared" si="1"/>
        <v>1208</v>
      </c>
      <c r="P59" s="274"/>
    </row>
    <row r="60" spans="1:16" s="156" customFormat="1" ht="29.25" customHeight="1" x14ac:dyDescent="0.25">
      <c r="A60" s="217">
        <v>9</v>
      </c>
      <c r="B60" s="273" t="s">
        <v>13</v>
      </c>
      <c r="C60" s="225">
        <v>936</v>
      </c>
      <c r="D60" s="225">
        <v>707</v>
      </c>
      <c r="E60" s="225">
        <v>635</v>
      </c>
      <c r="F60" s="225">
        <v>0</v>
      </c>
      <c r="G60" s="225">
        <v>0</v>
      </c>
      <c r="H60" s="225">
        <v>0</v>
      </c>
      <c r="I60" s="225">
        <v>0</v>
      </c>
      <c r="J60" s="225">
        <v>0</v>
      </c>
      <c r="K60" s="225">
        <v>821</v>
      </c>
      <c r="L60" s="201">
        <v>957</v>
      </c>
      <c r="M60" s="201">
        <v>921</v>
      </c>
      <c r="N60" s="201">
        <v>541</v>
      </c>
      <c r="O60" s="93">
        <f t="shared" si="1"/>
        <v>5518</v>
      </c>
      <c r="P60" s="274"/>
    </row>
    <row r="61" spans="1:16" s="156" customFormat="1" ht="53.25" customHeight="1" x14ac:dyDescent="0.25">
      <c r="A61" s="217">
        <v>10</v>
      </c>
      <c r="B61" s="273" t="s">
        <v>14</v>
      </c>
      <c r="C61" s="225">
        <v>884</v>
      </c>
      <c r="D61" s="225">
        <v>690</v>
      </c>
      <c r="E61" s="225">
        <v>530</v>
      </c>
      <c r="F61" s="225">
        <v>0</v>
      </c>
      <c r="G61" s="225">
        <v>0</v>
      </c>
      <c r="H61" s="225">
        <v>0</v>
      </c>
      <c r="I61" s="225">
        <v>0</v>
      </c>
      <c r="J61" s="225">
        <v>50</v>
      </c>
      <c r="K61" s="225">
        <v>568</v>
      </c>
      <c r="L61" s="201">
        <v>814</v>
      </c>
      <c r="M61" s="201">
        <v>718</v>
      </c>
      <c r="N61" s="201">
        <v>371</v>
      </c>
      <c r="O61" s="93">
        <f t="shared" si="1"/>
        <v>4625</v>
      </c>
      <c r="P61" s="274"/>
    </row>
    <row r="62" spans="1:16" s="156" customFormat="1" ht="28.5" customHeight="1" x14ac:dyDescent="0.25">
      <c r="A62" s="217">
        <v>11</v>
      </c>
      <c r="B62" s="273" t="s">
        <v>15</v>
      </c>
      <c r="C62" s="92">
        <v>191</v>
      </c>
      <c r="D62" s="92">
        <v>194</v>
      </c>
      <c r="E62" s="92">
        <v>117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185</v>
      </c>
      <c r="L62" s="202">
        <v>199</v>
      </c>
      <c r="M62" s="202">
        <v>247</v>
      </c>
      <c r="N62" s="202">
        <v>186</v>
      </c>
      <c r="O62" s="93">
        <f t="shared" si="1"/>
        <v>1319</v>
      </c>
      <c r="P62" s="274"/>
    </row>
    <row r="63" spans="1:16" s="156" customFormat="1" ht="55.5" customHeight="1" x14ac:dyDescent="0.25">
      <c r="A63" s="217">
        <v>13</v>
      </c>
      <c r="B63" s="273" t="s">
        <v>21</v>
      </c>
      <c r="C63" s="225">
        <v>893</v>
      </c>
      <c r="D63" s="225">
        <v>674</v>
      </c>
      <c r="E63" s="225">
        <v>643</v>
      </c>
      <c r="F63" s="225">
        <v>0</v>
      </c>
      <c r="G63" s="225">
        <v>0</v>
      </c>
      <c r="H63" s="225">
        <v>0</v>
      </c>
      <c r="I63" s="225">
        <v>0</v>
      </c>
      <c r="J63" s="225">
        <v>91</v>
      </c>
      <c r="K63" s="225">
        <v>822</v>
      </c>
      <c r="L63" s="201">
        <v>744</v>
      </c>
      <c r="M63" s="201">
        <v>723</v>
      </c>
      <c r="N63" s="201">
        <v>366</v>
      </c>
      <c r="O63" s="93">
        <f t="shared" si="1"/>
        <v>4956</v>
      </c>
      <c r="P63" s="274"/>
    </row>
    <row r="64" spans="1:16" s="156" customFormat="1" ht="53.25" customHeight="1" x14ac:dyDescent="0.25">
      <c r="A64" s="217">
        <v>14</v>
      </c>
      <c r="B64" s="273" t="s">
        <v>22</v>
      </c>
      <c r="C64" s="225">
        <v>96</v>
      </c>
      <c r="D64" s="225">
        <v>359</v>
      </c>
      <c r="E64" s="225">
        <v>85</v>
      </c>
      <c r="F64" s="225">
        <v>0</v>
      </c>
      <c r="G64" s="225">
        <v>0</v>
      </c>
      <c r="H64" s="225">
        <v>0</v>
      </c>
      <c r="I64" s="225">
        <v>0</v>
      </c>
      <c r="J64" s="225">
        <v>0</v>
      </c>
      <c r="K64" s="225">
        <v>70</v>
      </c>
      <c r="L64" s="201">
        <v>109</v>
      </c>
      <c r="M64" s="201">
        <v>90</v>
      </c>
      <c r="N64" s="201">
        <v>53</v>
      </c>
      <c r="O64" s="93">
        <f t="shared" si="1"/>
        <v>862</v>
      </c>
      <c r="P64" s="274"/>
    </row>
    <row r="65" spans="1:16" s="156" customFormat="1" ht="29.25" customHeight="1" x14ac:dyDescent="0.25">
      <c r="A65" s="232">
        <v>15</v>
      </c>
      <c r="B65" s="273" t="s">
        <v>23</v>
      </c>
      <c r="C65" s="92">
        <v>42</v>
      </c>
      <c r="D65" s="92">
        <v>52</v>
      </c>
      <c r="E65" s="92">
        <v>29</v>
      </c>
      <c r="F65" s="92">
        <v>0</v>
      </c>
      <c r="G65" s="92">
        <v>0</v>
      </c>
      <c r="H65" s="92">
        <v>0</v>
      </c>
      <c r="I65" s="92">
        <v>0</v>
      </c>
      <c r="J65" s="92">
        <v>1</v>
      </c>
      <c r="K65" s="92">
        <v>66</v>
      </c>
      <c r="L65" s="202">
        <v>50</v>
      </c>
      <c r="M65" s="202">
        <v>45</v>
      </c>
      <c r="N65" s="202">
        <v>30</v>
      </c>
      <c r="O65" s="93">
        <f t="shared" si="1"/>
        <v>315</v>
      </c>
      <c r="P65" s="274"/>
    </row>
    <row r="66" spans="1:16" s="156" customFormat="1" ht="26.25" customHeight="1" x14ac:dyDescent="0.25">
      <c r="A66" s="232"/>
      <c r="B66" s="275" t="s">
        <v>24</v>
      </c>
      <c r="C66" s="225">
        <v>8</v>
      </c>
      <c r="D66" s="225">
        <v>19</v>
      </c>
      <c r="E66" s="225">
        <v>10</v>
      </c>
      <c r="F66" s="225">
        <v>0</v>
      </c>
      <c r="G66" s="225">
        <v>0</v>
      </c>
      <c r="H66" s="225">
        <v>0</v>
      </c>
      <c r="I66" s="225">
        <v>0</v>
      </c>
      <c r="J66" s="225">
        <v>1</v>
      </c>
      <c r="K66" s="225">
        <v>25</v>
      </c>
      <c r="L66" s="201">
        <v>12</v>
      </c>
      <c r="M66" s="201">
        <v>10</v>
      </c>
      <c r="N66" s="201">
        <v>11</v>
      </c>
      <c r="O66" s="93">
        <f t="shared" si="1"/>
        <v>96</v>
      </c>
      <c r="P66" s="274"/>
    </row>
    <row r="67" spans="1:16" s="156" customFormat="1" ht="26.25" customHeight="1" x14ac:dyDescent="0.25">
      <c r="A67" s="232"/>
      <c r="B67" s="275" t="s">
        <v>25</v>
      </c>
      <c r="C67" s="225">
        <v>34</v>
      </c>
      <c r="D67" s="225">
        <v>33</v>
      </c>
      <c r="E67" s="225">
        <v>19</v>
      </c>
      <c r="F67" s="225">
        <v>0</v>
      </c>
      <c r="G67" s="225">
        <v>0</v>
      </c>
      <c r="H67" s="225">
        <v>0</v>
      </c>
      <c r="I67" s="225">
        <v>0</v>
      </c>
      <c r="J67" s="225">
        <v>0</v>
      </c>
      <c r="K67" s="225">
        <v>41</v>
      </c>
      <c r="L67" s="201">
        <v>38</v>
      </c>
      <c r="M67" s="201">
        <v>35</v>
      </c>
      <c r="N67" s="201">
        <v>19</v>
      </c>
      <c r="O67" s="93">
        <f t="shared" si="1"/>
        <v>219</v>
      </c>
      <c r="P67" s="274"/>
    </row>
    <row r="68" spans="1:16" s="156" customFormat="1" ht="33.75" customHeight="1" x14ac:dyDescent="0.25">
      <c r="A68" s="217">
        <v>16</v>
      </c>
      <c r="B68" s="273" t="s">
        <v>28</v>
      </c>
      <c r="C68" s="225">
        <v>15</v>
      </c>
      <c r="D68" s="225">
        <v>6</v>
      </c>
      <c r="E68" s="225">
        <v>3</v>
      </c>
      <c r="F68" s="225">
        <v>0</v>
      </c>
      <c r="G68" s="225">
        <v>0</v>
      </c>
      <c r="H68" s="225">
        <v>0</v>
      </c>
      <c r="I68" s="225">
        <v>0</v>
      </c>
      <c r="J68" s="225">
        <v>0</v>
      </c>
      <c r="K68" s="225">
        <v>6</v>
      </c>
      <c r="L68" s="201">
        <v>6</v>
      </c>
      <c r="M68" s="201">
        <v>5</v>
      </c>
      <c r="N68" s="201">
        <v>3</v>
      </c>
      <c r="O68" s="93">
        <f t="shared" si="1"/>
        <v>44</v>
      </c>
      <c r="P68" s="274"/>
    </row>
    <row r="69" spans="1:16" s="156" customFormat="1" ht="31.5" customHeight="1" x14ac:dyDescent="0.25">
      <c r="A69" s="217">
        <v>17</v>
      </c>
      <c r="B69" s="273" t="s">
        <v>29</v>
      </c>
      <c r="C69" s="225">
        <v>0</v>
      </c>
      <c r="D69" s="225">
        <v>3</v>
      </c>
      <c r="E69" s="225">
        <v>1</v>
      </c>
      <c r="F69" s="225">
        <v>0</v>
      </c>
      <c r="G69" s="225">
        <v>0</v>
      </c>
      <c r="H69" s="225">
        <v>0</v>
      </c>
      <c r="I69" s="225">
        <v>0</v>
      </c>
      <c r="J69" s="225">
        <v>0</v>
      </c>
      <c r="K69" s="225">
        <v>6</v>
      </c>
      <c r="L69" s="201">
        <v>13</v>
      </c>
      <c r="M69" s="201">
        <v>7</v>
      </c>
      <c r="N69" s="201">
        <v>3</v>
      </c>
      <c r="O69" s="93">
        <f t="shared" si="1"/>
        <v>33</v>
      </c>
      <c r="P69" s="274"/>
    </row>
    <row r="70" spans="1:16" s="156" customFormat="1" ht="41.25" customHeight="1" x14ac:dyDescent="0.25">
      <c r="A70" s="217">
        <v>18</v>
      </c>
      <c r="B70" s="273" t="s">
        <v>30</v>
      </c>
      <c r="C70" s="225">
        <v>4</v>
      </c>
      <c r="D70" s="225">
        <v>1</v>
      </c>
      <c r="E70" s="225">
        <v>4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3</v>
      </c>
      <c r="L70" s="201">
        <v>4</v>
      </c>
      <c r="M70" s="201">
        <v>0</v>
      </c>
      <c r="N70" s="201">
        <v>3</v>
      </c>
      <c r="O70" s="93">
        <f t="shared" si="1"/>
        <v>19</v>
      </c>
      <c r="P70" s="274"/>
    </row>
    <row r="71" spans="1:16" s="156" customFormat="1" ht="35.25" customHeight="1" x14ac:dyDescent="0.25">
      <c r="A71" s="217">
        <v>19</v>
      </c>
      <c r="B71" s="273" t="s">
        <v>31</v>
      </c>
      <c r="C71" s="225">
        <v>3</v>
      </c>
      <c r="D71" s="225">
        <v>7</v>
      </c>
      <c r="E71" s="225">
        <v>2</v>
      </c>
      <c r="F71" s="225">
        <v>0</v>
      </c>
      <c r="G71" s="225">
        <v>0</v>
      </c>
      <c r="H71" s="225">
        <v>0</v>
      </c>
      <c r="I71" s="225">
        <v>0</v>
      </c>
      <c r="J71" s="225">
        <v>0</v>
      </c>
      <c r="K71" s="225">
        <v>7</v>
      </c>
      <c r="L71" s="201">
        <v>4</v>
      </c>
      <c r="M71" s="201">
        <v>1</v>
      </c>
      <c r="N71" s="201">
        <v>4</v>
      </c>
      <c r="O71" s="93">
        <f t="shared" si="1"/>
        <v>28</v>
      </c>
      <c r="P71" s="274"/>
    </row>
    <row r="72" spans="1:16" s="156" customFormat="1" ht="37.5" customHeight="1" x14ac:dyDescent="0.25">
      <c r="A72" s="232">
        <v>20</v>
      </c>
      <c r="B72" s="273" t="s">
        <v>32</v>
      </c>
      <c r="C72" s="92">
        <v>0</v>
      </c>
      <c r="D72" s="92">
        <v>0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3</v>
      </c>
      <c r="L72" s="202">
        <v>11</v>
      </c>
      <c r="M72" s="202">
        <v>14</v>
      </c>
      <c r="N72" s="202">
        <v>7</v>
      </c>
      <c r="O72" s="93">
        <f t="shared" si="1"/>
        <v>35</v>
      </c>
      <c r="P72" s="274"/>
    </row>
    <row r="73" spans="1:16" s="156" customFormat="1" ht="26.25" customHeight="1" x14ac:dyDescent="0.25">
      <c r="A73" s="232"/>
      <c r="B73" s="275" t="s">
        <v>33</v>
      </c>
      <c r="C73" s="225">
        <v>0</v>
      </c>
      <c r="D73" s="225">
        <v>0</v>
      </c>
      <c r="E73" s="225">
        <v>0</v>
      </c>
      <c r="F73" s="225">
        <v>0</v>
      </c>
      <c r="G73" s="225">
        <v>0</v>
      </c>
      <c r="H73" s="225">
        <v>0</v>
      </c>
      <c r="I73" s="225">
        <v>0</v>
      </c>
      <c r="J73" s="225">
        <v>0</v>
      </c>
      <c r="K73" s="225">
        <v>2</v>
      </c>
      <c r="L73" s="201">
        <v>6</v>
      </c>
      <c r="M73" s="201">
        <v>10</v>
      </c>
      <c r="N73" s="201">
        <v>5</v>
      </c>
      <c r="O73" s="93">
        <f t="shared" si="1"/>
        <v>23</v>
      </c>
      <c r="P73" s="274"/>
    </row>
    <row r="74" spans="1:16" s="156" customFormat="1" ht="26.25" customHeight="1" x14ac:dyDescent="0.25">
      <c r="A74" s="232"/>
      <c r="B74" s="275" t="s">
        <v>34</v>
      </c>
      <c r="C74" s="225">
        <v>0</v>
      </c>
      <c r="D74" s="225">
        <v>0</v>
      </c>
      <c r="E74" s="225">
        <v>0</v>
      </c>
      <c r="F74" s="225">
        <v>0</v>
      </c>
      <c r="G74" s="225">
        <v>0</v>
      </c>
      <c r="H74" s="225">
        <v>0</v>
      </c>
      <c r="I74" s="225">
        <v>0</v>
      </c>
      <c r="J74" s="225">
        <v>0</v>
      </c>
      <c r="K74" s="225">
        <v>0</v>
      </c>
      <c r="L74" s="201">
        <v>5</v>
      </c>
      <c r="M74" s="201">
        <v>3</v>
      </c>
      <c r="N74" s="201">
        <v>1</v>
      </c>
      <c r="O74" s="93">
        <f t="shared" si="1"/>
        <v>9</v>
      </c>
      <c r="P74" s="274"/>
    </row>
    <row r="75" spans="1:16" s="156" customFormat="1" ht="26.25" customHeight="1" x14ac:dyDescent="0.25">
      <c r="A75" s="232"/>
      <c r="B75" s="275" t="s">
        <v>35</v>
      </c>
      <c r="C75" s="225">
        <v>0</v>
      </c>
      <c r="D75" s="225">
        <v>0</v>
      </c>
      <c r="E75" s="225">
        <v>0</v>
      </c>
      <c r="F75" s="225">
        <v>0</v>
      </c>
      <c r="G75" s="225">
        <v>0</v>
      </c>
      <c r="H75" s="225">
        <v>0</v>
      </c>
      <c r="I75" s="225">
        <v>0</v>
      </c>
      <c r="J75" s="225">
        <v>0</v>
      </c>
      <c r="K75" s="225">
        <v>1</v>
      </c>
      <c r="L75" s="201">
        <v>0</v>
      </c>
      <c r="M75" s="201">
        <v>1</v>
      </c>
      <c r="N75" s="201">
        <v>1</v>
      </c>
      <c r="O75" s="93">
        <f t="shared" si="1"/>
        <v>3</v>
      </c>
      <c r="P75" s="274"/>
    </row>
    <row r="76" spans="1:16" s="156" customFormat="1" ht="26.25" customHeight="1" x14ac:dyDescent="0.25">
      <c r="A76" s="217">
        <v>21</v>
      </c>
      <c r="B76" s="273" t="s">
        <v>36</v>
      </c>
      <c r="C76" s="225">
        <v>5</v>
      </c>
      <c r="D76" s="225">
        <v>6</v>
      </c>
      <c r="E76" s="225">
        <v>5</v>
      </c>
      <c r="F76" s="225">
        <v>0</v>
      </c>
      <c r="G76" s="225">
        <v>0</v>
      </c>
      <c r="H76" s="225">
        <v>0</v>
      </c>
      <c r="I76" s="225">
        <v>0</v>
      </c>
      <c r="J76" s="225">
        <v>0</v>
      </c>
      <c r="K76" s="225">
        <v>5</v>
      </c>
      <c r="L76" s="201">
        <v>3</v>
      </c>
      <c r="M76" s="201">
        <v>4</v>
      </c>
      <c r="N76" s="201">
        <v>3</v>
      </c>
      <c r="O76" s="93">
        <f t="shared" si="1"/>
        <v>31</v>
      </c>
      <c r="P76" s="274"/>
    </row>
    <row r="77" spans="1:16" s="156" customFormat="1" ht="26.25" customHeight="1" x14ac:dyDescent="0.25">
      <c r="A77" s="232">
        <v>22</v>
      </c>
      <c r="B77" s="273" t="s">
        <v>37</v>
      </c>
      <c r="C77" s="92">
        <v>0</v>
      </c>
      <c r="D77" s="92">
        <v>2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3</v>
      </c>
      <c r="L77" s="202">
        <v>3</v>
      </c>
      <c r="M77" s="202">
        <v>0</v>
      </c>
      <c r="N77" s="202">
        <v>0</v>
      </c>
      <c r="O77" s="93">
        <f t="shared" si="1"/>
        <v>8</v>
      </c>
      <c r="P77" s="274"/>
    </row>
    <row r="78" spans="1:16" s="156" customFormat="1" ht="26.25" customHeight="1" x14ac:dyDescent="0.25">
      <c r="A78" s="232"/>
      <c r="B78" s="275" t="s">
        <v>38</v>
      </c>
      <c r="C78" s="225">
        <v>0</v>
      </c>
      <c r="D78" s="225">
        <v>0</v>
      </c>
      <c r="E78" s="225">
        <v>0</v>
      </c>
      <c r="F78" s="225">
        <v>0</v>
      </c>
      <c r="G78" s="225">
        <v>0</v>
      </c>
      <c r="H78" s="225">
        <v>0</v>
      </c>
      <c r="I78" s="225">
        <v>0</v>
      </c>
      <c r="J78" s="225">
        <v>0</v>
      </c>
      <c r="K78" s="225">
        <v>0</v>
      </c>
      <c r="L78" s="201">
        <v>0</v>
      </c>
      <c r="M78" s="201">
        <v>0</v>
      </c>
      <c r="N78" s="201">
        <v>0</v>
      </c>
      <c r="O78" s="93">
        <f t="shared" si="1"/>
        <v>0</v>
      </c>
      <c r="P78" s="274"/>
    </row>
    <row r="79" spans="1:16" s="156" customFormat="1" ht="26.25" customHeight="1" x14ac:dyDescent="0.25">
      <c r="A79" s="232"/>
      <c r="B79" s="275" t="s">
        <v>39</v>
      </c>
      <c r="C79" s="225">
        <v>0</v>
      </c>
      <c r="D79" s="225">
        <v>2</v>
      </c>
      <c r="E79" s="225">
        <v>0</v>
      </c>
      <c r="F79" s="225">
        <v>0</v>
      </c>
      <c r="G79" s="225">
        <v>0</v>
      </c>
      <c r="H79" s="225">
        <v>0</v>
      </c>
      <c r="I79" s="225">
        <v>0</v>
      </c>
      <c r="J79" s="225">
        <v>0</v>
      </c>
      <c r="K79" s="225">
        <v>3</v>
      </c>
      <c r="L79" s="201">
        <v>3</v>
      </c>
      <c r="M79" s="201">
        <v>0</v>
      </c>
      <c r="N79" s="201">
        <v>0</v>
      </c>
      <c r="O79" s="93">
        <f t="shared" si="1"/>
        <v>8</v>
      </c>
      <c r="P79" s="274"/>
    </row>
    <row r="80" spans="1:16" s="156" customFormat="1" ht="26.25" customHeight="1" x14ac:dyDescent="0.25">
      <c r="A80" s="217">
        <v>23</v>
      </c>
      <c r="B80" s="273" t="s">
        <v>40</v>
      </c>
      <c r="C80" s="225">
        <v>0</v>
      </c>
      <c r="D80" s="225">
        <v>1</v>
      </c>
      <c r="E80" s="225">
        <v>0</v>
      </c>
      <c r="F80" s="225">
        <v>0</v>
      </c>
      <c r="G80" s="225">
        <v>0</v>
      </c>
      <c r="H80" s="225">
        <v>0</v>
      </c>
      <c r="I80" s="225">
        <v>0</v>
      </c>
      <c r="J80" s="225">
        <v>0</v>
      </c>
      <c r="K80" s="225">
        <v>0</v>
      </c>
      <c r="L80" s="201">
        <v>1</v>
      </c>
      <c r="M80" s="201">
        <v>2</v>
      </c>
      <c r="N80" s="201">
        <v>0</v>
      </c>
      <c r="O80" s="93">
        <f t="shared" si="1"/>
        <v>4</v>
      </c>
      <c r="P80" s="274"/>
    </row>
    <row r="81" spans="1:16" s="156" customFormat="1" ht="26.25" customHeight="1" x14ac:dyDescent="0.25">
      <c r="A81" s="217">
        <v>24</v>
      </c>
      <c r="B81" s="273" t="s">
        <v>41</v>
      </c>
      <c r="C81" s="225">
        <v>12</v>
      </c>
      <c r="D81" s="225">
        <v>5</v>
      </c>
      <c r="E81" s="225">
        <v>1</v>
      </c>
      <c r="F81" s="225">
        <v>0</v>
      </c>
      <c r="G81" s="225">
        <v>0</v>
      </c>
      <c r="H81" s="225">
        <v>0</v>
      </c>
      <c r="I81" s="225">
        <v>0</v>
      </c>
      <c r="J81" s="225">
        <v>0</v>
      </c>
      <c r="K81" s="225">
        <v>4</v>
      </c>
      <c r="L81" s="201">
        <v>5</v>
      </c>
      <c r="M81" s="201">
        <v>4</v>
      </c>
      <c r="N81" s="201">
        <v>2</v>
      </c>
      <c r="O81" s="93">
        <f t="shared" si="1"/>
        <v>33</v>
      </c>
      <c r="P81" s="274"/>
    </row>
    <row r="82" spans="1:16" s="156" customFormat="1" ht="38.25" customHeight="1" x14ac:dyDescent="0.25">
      <c r="A82" s="217">
        <v>25</v>
      </c>
      <c r="B82" s="273" t="s">
        <v>42</v>
      </c>
      <c r="C82" s="225">
        <v>31</v>
      </c>
      <c r="D82" s="225">
        <v>47</v>
      </c>
      <c r="E82" s="225">
        <v>22</v>
      </c>
      <c r="F82" s="225">
        <v>0</v>
      </c>
      <c r="G82" s="225">
        <v>0</v>
      </c>
      <c r="H82" s="225">
        <v>0</v>
      </c>
      <c r="I82" s="225">
        <v>0</v>
      </c>
      <c r="J82" s="225">
        <v>0</v>
      </c>
      <c r="K82" s="225">
        <v>10</v>
      </c>
      <c r="L82" s="201">
        <v>30</v>
      </c>
      <c r="M82" s="201">
        <v>29</v>
      </c>
      <c r="N82" s="201">
        <v>23</v>
      </c>
      <c r="O82" s="93">
        <f t="shared" si="1"/>
        <v>192</v>
      </c>
      <c r="P82" s="274"/>
    </row>
    <row r="83" spans="1:16" s="156" customFormat="1" ht="51.75" customHeight="1" x14ac:dyDescent="0.25">
      <c r="A83" s="232">
        <v>26</v>
      </c>
      <c r="B83" s="273" t="s">
        <v>101</v>
      </c>
      <c r="C83" s="92">
        <f>+C84+C85+C86+C87+C88+C89+C90+C91</f>
        <v>6</v>
      </c>
      <c r="D83" s="92">
        <f t="shared" ref="D83:N83" si="2">+D84+D85+D86+D87+D88+D89+D90+D91</f>
        <v>15</v>
      </c>
      <c r="E83" s="92">
        <f t="shared" si="2"/>
        <v>3</v>
      </c>
      <c r="F83" s="92">
        <f t="shared" si="2"/>
        <v>0</v>
      </c>
      <c r="G83" s="92">
        <f t="shared" si="2"/>
        <v>0</v>
      </c>
      <c r="H83" s="92">
        <f t="shared" si="2"/>
        <v>0</v>
      </c>
      <c r="I83" s="92">
        <f t="shared" si="2"/>
        <v>0</v>
      </c>
      <c r="J83" s="92">
        <f t="shared" si="2"/>
        <v>2</v>
      </c>
      <c r="K83" s="92">
        <f t="shared" si="2"/>
        <v>9</v>
      </c>
      <c r="L83" s="92">
        <f t="shared" si="2"/>
        <v>27</v>
      </c>
      <c r="M83" s="92">
        <f t="shared" si="2"/>
        <v>32</v>
      </c>
      <c r="N83" s="92">
        <f t="shared" si="2"/>
        <v>13</v>
      </c>
      <c r="O83" s="93">
        <f t="shared" si="1"/>
        <v>107</v>
      </c>
      <c r="P83" s="274"/>
    </row>
    <row r="84" spans="1:16" s="156" customFormat="1" ht="24" customHeight="1" x14ac:dyDescent="0.25">
      <c r="A84" s="232"/>
      <c r="B84" s="275" t="s">
        <v>44</v>
      </c>
      <c r="C84" s="225">
        <v>0</v>
      </c>
      <c r="D84" s="225">
        <v>2</v>
      </c>
      <c r="E84" s="225">
        <v>2</v>
      </c>
      <c r="F84" s="225">
        <v>0</v>
      </c>
      <c r="G84" s="225">
        <v>0</v>
      </c>
      <c r="H84" s="225">
        <v>0</v>
      </c>
      <c r="I84" s="225">
        <v>0</v>
      </c>
      <c r="J84" s="225">
        <v>2</v>
      </c>
      <c r="K84" s="225">
        <v>3</v>
      </c>
      <c r="L84" s="201">
        <v>5</v>
      </c>
      <c r="M84" s="201">
        <v>3</v>
      </c>
      <c r="N84" s="201">
        <v>5</v>
      </c>
      <c r="O84" s="93">
        <f t="shared" si="1"/>
        <v>22</v>
      </c>
      <c r="P84" s="274"/>
    </row>
    <row r="85" spans="1:16" s="156" customFormat="1" ht="24" customHeight="1" x14ac:dyDescent="0.25">
      <c r="A85" s="232"/>
      <c r="B85" s="275" t="s">
        <v>45</v>
      </c>
      <c r="C85" s="225">
        <v>0</v>
      </c>
      <c r="D85" s="225">
        <v>0</v>
      </c>
      <c r="E85" s="225">
        <v>0</v>
      </c>
      <c r="F85" s="225">
        <v>0</v>
      </c>
      <c r="G85" s="225">
        <v>0</v>
      </c>
      <c r="H85" s="225">
        <v>0</v>
      </c>
      <c r="I85" s="225">
        <v>0</v>
      </c>
      <c r="J85" s="225">
        <v>0</v>
      </c>
      <c r="K85" s="225">
        <v>0</v>
      </c>
      <c r="L85" s="201">
        <v>0</v>
      </c>
      <c r="M85" s="201">
        <v>0</v>
      </c>
      <c r="N85" s="201">
        <v>0</v>
      </c>
      <c r="O85" s="93">
        <f t="shared" si="1"/>
        <v>0</v>
      </c>
      <c r="P85" s="274"/>
    </row>
    <row r="86" spans="1:16" s="156" customFormat="1" ht="24" customHeight="1" x14ac:dyDescent="0.25">
      <c r="A86" s="232"/>
      <c r="B86" s="275" t="s">
        <v>46</v>
      </c>
      <c r="C86" s="225">
        <v>0</v>
      </c>
      <c r="D86" s="225">
        <v>0</v>
      </c>
      <c r="E86" s="225">
        <v>0</v>
      </c>
      <c r="F86" s="225">
        <v>0</v>
      </c>
      <c r="G86" s="225">
        <v>0</v>
      </c>
      <c r="H86" s="225">
        <v>0</v>
      </c>
      <c r="I86" s="225">
        <v>0</v>
      </c>
      <c r="J86" s="225">
        <v>0</v>
      </c>
      <c r="K86" s="225">
        <v>0</v>
      </c>
      <c r="L86" s="201">
        <v>0</v>
      </c>
      <c r="M86" s="201">
        <v>0</v>
      </c>
      <c r="N86" s="201">
        <v>0</v>
      </c>
      <c r="O86" s="93">
        <f t="shared" si="1"/>
        <v>0</v>
      </c>
      <c r="P86" s="274"/>
    </row>
    <row r="87" spans="1:16" s="156" customFormat="1" ht="24" customHeight="1" x14ac:dyDescent="0.25">
      <c r="A87" s="232"/>
      <c r="B87" s="275" t="s">
        <v>47</v>
      </c>
      <c r="C87" s="225">
        <v>0</v>
      </c>
      <c r="D87" s="225">
        <v>0</v>
      </c>
      <c r="E87" s="225">
        <v>0</v>
      </c>
      <c r="F87" s="225">
        <v>0</v>
      </c>
      <c r="G87" s="225">
        <v>0</v>
      </c>
      <c r="H87" s="225">
        <v>0</v>
      </c>
      <c r="I87" s="225">
        <v>0</v>
      </c>
      <c r="J87" s="225">
        <v>0</v>
      </c>
      <c r="K87" s="225">
        <v>0</v>
      </c>
      <c r="L87" s="201">
        <v>0</v>
      </c>
      <c r="M87" s="201">
        <v>0</v>
      </c>
      <c r="N87" s="201">
        <v>0</v>
      </c>
      <c r="O87" s="93">
        <f t="shared" si="1"/>
        <v>0</v>
      </c>
      <c r="P87" s="274"/>
    </row>
    <row r="88" spans="1:16" s="156" customFormat="1" ht="24" customHeight="1" x14ac:dyDescent="0.25">
      <c r="A88" s="232"/>
      <c r="B88" s="275" t="s">
        <v>48</v>
      </c>
      <c r="C88" s="225">
        <v>1</v>
      </c>
      <c r="D88" s="225">
        <v>0</v>
      </c>
      <c r="E88" s="225">
        <v>0</v>
      </c>
      <c r="F88" s="225">
        <v>0</v>
      </c>
      <c r="G88" s="225">
        <v>0</v>
      </c>
      <c r="H88" s="225">
        <v>0</v>
      </c>
      <c r="I88" s="225">
        <v>0</v>
      </c>
      <c r="J88" s="225">
        <v>0</v>
      </c>
      <c r="K88" s="225">
        <v>0</v>
      </c>
      <c r="L88" s="201">
        <v>4</v>
      </c>
      <c r="M88" s="201">
        <v>1</v>
      </c>
      <c r="N88" s="201">
        <v>1</v>
      </c>
      <c r="O88" s="93">
        <f t="shared" si="1"/>
        <v>7</v>
      </c>
      <c r="P88" s="274"/>
    </row>
    <row r="89" spans="1:16" s="156" customFormat="1" ht="24" customHeight="1" x14ac:dyDescent="0.25">
      <c r="A89" s="232"/>
      <c r="B89" s="275" t="s">
        <v>49</v>
      </c>
      <c r="C89" s="225">
        <v>1</v>
      </c>
      <c r="D89" s="225">
        <v>0</v>
      </c>
      <c r="E89" s="225">
        <v>0</v>
      </c>
      <c r="F89" s="225">
        <v>0</v>
      </c>
      <c r="G89" s="225">
        <v>0</v>
      </c>
      <c r="H89" s="225">
        <v>0</v>
      </c>
      <c r="I89" s="225">
        <v>0</v>
      </c>
      <c r="J89" s="225">
        <v>0</v>
      </c>
      <c r="K89" s="225">
        <v>0</v>
      </c>
      <c r="L89" s="201">
        <v>0</v>
      </c>
      <c r="M89" s="201">
        <v>0</v>
      </c>
      <c r="N89" s="201">
        <v>0</v>
      </c>
      <c r="O89" s="93">
        <f t="shared" si="1"/>
        <v>1</v>
      </c>
      <c r="P89" s="274"/>
    </row>
    <row r="90" spans="1:16" s="156" customFormat="1" ht="24" customHeight="1" x14ac:dyDescent="0.25">
      <c r="A90" s="232"/>
      <c r="B90" s="275" t="s">
        <v>50</v>
      </c>
      <c r="C90" s="225">
        <v>4</v>
      </c>
      <c r="D90" s="225">
        <v>13</v>
      </c>
      <c r="E90" s="225">
        <v>1</v>
      </c>
      <c r="F90" s="225">
        <v>0</v>
      </c>
      <c r="G90" s="225">
        <v>0</v>
      </c>
      <c r="H90" s="225">
        <v>0</v>
      </c>
      <c r="I90" s="225">
        <v>0</v>
      </c>
      <c r="J90" s="225">
        <v>0</v>
      </c>
      <c r="K90" s="225">
        <v>6</v>
      </c>
      <c r="L90" s="201">
        <v>14</v>
      </c>
      <c r="M90" s="201">
        <v>18</v>
      </c>
      <c r="N90" s="201">
        <v>7</v>
      </c>
      <c r="O90" s="93">
        <f t="shared" si="1"/>
        <v>63</v>
      </c>
      <c r="P90" s="274"/>
    </row>
    <row r="91" spans="1:16" s="156" customFormat="1" ht="24" customHeight="1" x14ac:dyDescent="0.25">
      <c r="A91" s="232"/>
      <c r="B91" s="275" t="s">
        <v>51</v>
      </c>
      <c r="C91" s="225">
        <v>0</v>
      </c>
      <c r="D91" s="225">
        <v>0</v>
      </c>
      <c r="E91" s="225">
        <v>0</v>
      </c>
      <c r="F91" s="225">
        <v>0</v>
      </c>
      <c r="G91" s="225">
        <v>0</v>
      </c>
      <c r="H91" s="225">
        <v>0</v>
      </c>
      <c r="I91" s="225">
        <v>0</v>
      </c>
      <c r="J91" s="225">
        <v>0</v>
      </c>
      <c r="K91" s="225">
        <v>0</v>
      </c>
      <c r="L91" s="201">
        <v>4</v>
      </c>
      <c r="M91" s="201">
        <v>10</v>
      </c>
      <c r="N91" s="201">
        <v>0</v>
      </c>
      <c r="O91" s="93">
        <f t="shared" si="1"/>
        <v>14</v>
      </c>
      <c r="P91" s="274"/>
    </row>
    <row r="92" spans="1:16" s="156" customFormat="1" ht="42" customHeight="1" x14ac:dyDescent="0.25">
      <c r="A92" s="217">
        <v>27</v>
      </c>
      <c r="B92" s="273" t="s">
        <v>53</v>
      </c>
      <c r="C92" s="225">
        <v>0</v>
      </c>
      <c r="D92" s="225">
        <v>0</v>
      </c>
      <c r="E92" s="225">
        <v>0</v>
      </c>
      <c r="F92" s="225">
        <v>0</v>
      </c>
      <c r="G92" s="225">
        <v>0</v>
      </c>
      <c r="H92" s="225">
        <v>0</v>
      </c>
      <c r="I92" s="225">
        <v>0</v>
      </c>
      <c r="J92" s="225">
        <v>0</v>
      </c>
      <c r="K92" s="225">
        <v>421</v>
      </c>
      <c r="L92" s="201">
        <v>0</v>
      </c>
      <c r="M92" s="201">
        <v>0</v>
      </c>
      <c r="N92" s="201">
        <v>0</v>
      </c>
      <c r="O92" s="93">
        <f t="shared" si="1"/>
        <v>421</v>
      </c>
      <c r="P92" s="274"/>
    </row>
    <row r="93" spans="1:16" s="156" customFormat="1" ht="63" customHeight="1" x14ac:dyDescent="0.25">
      <c r="A93" s="217">
        <v>28</v>
      </c>
      <c r="B93" s="273" t="s">
        <v>202</v>
      </c>
      <c r="C93" s="92">
        <v>733</v>
      </c>
      <c r="D93" s="92">
        <v>762</v>
      </c>
      <c r="E93" s="92">
        <v>818</v>
      </c>
      <c r="F93" s="92">
        <v>818</v>
      </c>
      <c r="G93" s="92">
        <v>818</v>
      </c>
      <c r="H93" s="92">
        <v>818</v>
      </c>
      <c r="I93" s="92">
        <v>818</v>
      </c>
      <c r="J93" s="92">
        <v>877</v>
      </c>
      <c r="K93" s="92">
        <v>1045</v>
      </c>
      <c r="L93" s="202">
        <v>1128</v>
      </c>
      <c r="M93" s="202">
        <v>1183</v>
      </c>
      <c r="N93" s="202">
        <v>1186</v>
      </c>
      <c r="O93" s="93">
        <f>N93</f>
        <v>1186</v>
      </c>
      <c r="P93" s="274"/>
    </row>
    <row r="94" spans="1:16" x14ac:dyDescent="0.25"/>
    <row r="95" spans="1:16" x14ac:dyDescent="0.25"/>
    <row r="96" spans="1:16" x14ac:dyDescent="0.25"/>
    <row r="97" spans="1:15" ht="16.5" x14ac:dyDescent="0.25">
      <c r="A97" s="231" t="s">
        <v>74</v>
      </c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</row>
    <row r="98" spans="1:15" ht="42" customHeight="1" x14ac:dyDescent="0.25">
      <c r="A98" s="55" t="s">
        <v>1</v>
      </c>
      <c r="B98" s="69" t="s">
        <v>2</v>
      </c>
      <c r="C98" s="44" t="s">
        <v>60</v>
      </c>
      <c r="D98" s="44" t="s">
        <v>61</v>
      </c>
      <c r="E98" s="44" t="s">
        <v>62</v>
      </c>
      <c r="F98" s="44" t="s">
        <v>63</v>
      </c>
      <c r="G98" s="44" t="s">
        <v>64</v>
      </c>
      <c r="H98" s="44" t="s">
        <v>65</v>
      </c>
      <c r="I98" s="44" t="s">
        <v>66</v>
      </c>
      <c r="J98" s="44" t="s">
        <v>67</v>
      </c>
      <c r="K98" s="44" t="s">
        <v>68</v>
      </c>
      <c r="L98" s="44" t="s">
        <v>69</v>
      </c>
      <c r="M98" s="44" t="s">
        <v>70</v>
      </c>
      <c r="N98" s="44" t="s">
        <v>71</v>
      </c>
      <c r="O98" s="22" t="s">
        <v>3</v>
      </c>
    </row>
    <row r="99" spans="1:15" ht="28.5" customHeight="1" x14ac:dyDescent="0.25">
      <c r="A99" s="217">
        <v>1</v>
      </c>
      <c r="B99" s="17" t="s">
        <v>4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197">
        <v>0</v>
      </c>
      <c r="M99" s="197">
        <v>0</v>
      </c>
      <c r="N99" s="197">
        <v>0</v>
      </c>
      <c r="O99" s="124">
        <f>SUM(C99:N99)</f>
        <v>0</v>
      </c>
    </row>
    <row r="100" spans="1:15" ht="28.5" customHeight="1" x14ac:dyDescent="0.25">
      <c r="A100" s="217">
        <v>2</v>
      </c>
      <c r="B100" s="17" t="s">
        <v>5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197">
        <v>0</v>
      </c>
      <c r="M100" s="197">
        <v>0</v>
      </c>
      <c r="N100" s="197">
        <v>0</v>
      </c>
      <c r="O100" s="124">
        <f t="shared" ref="O100:O139" si="3">SUM(C100:N100)</f>
        <v>0</v>
      </c>
    </row>
    <row r="101" spans="1:15" ht="35.25" customHeight="1" x14ac:dyDescent="0.25">
      <c r="A101" s="217">
        <v>3</v>
      </c>
      <c r="B101" s="17" t="s">
        <v>7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197">
        <v>0</v>
      </c>
      <c r="M101" s="197">
        <v>0</v>
      </c>
      <c r="N101" s="197">
        <v>0</v>
      </c>
      <c r="O101" s="124">
        <f t="shared" si="3"/>
        <v>0</v>
      </c>
    </row>
    <row r="102" spans="1:15" ht="29.25" customHeight="1" x14ac:dyDescent="0.25">
      <c r="A102" s="217">
        <v>4</v>
      </c>
      <c r="B102" s="17" t="s">
        <v>8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197">
        <v>0</v>
      </c>
      <c r="M102" s="197">
        <v>0</v>
      </c>
      <c r="N102" s="197">
        <v>0</v>
      </c>
      <c r="O102" s="124">
        <f t="shared" si="3"/>
        <v>0</v>
      </c>
    </row>
    <row r="103" spans="1:15" ht="29.25" customHeight="1" x14ac:dyDescent="0.25">
      <c r="A103" s="217">
        <v>5</v>
      </c>
      <c r="B103" s="17" t="s">
        <v>9</v>
      </c>
      <c r="C103" s="41">
        <v>0</v>
      </c>
      <c r="D103" s="41">
        <v>1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1</v>
      </c>
      <c r="L103" s="197">
        <v>1</v>
      </c>
      <c r="M103" s="197">
        <v>0</v>
      </c>
      <c r="N103" s="197">
        <v>0</v>
      </c>
      <c r="O103" s="124">
        <f t="shared" si="3"/>
        <v>3</v>
      </c>
    </row>
    <row r="104" spans="1:15" ht="29.25" customHeight="1" x14ac:dyDescent="0.25">
      <c r="A104" s="217">
        <v>6</v>
      </c>
      <c r="B104" s="17" t="s">
        <v>10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197">
        <v>0</v>
      </c>
      <c r="M104" s="197">
        <v>0</v>
      </c>
      <c r="N104" s="197">
        <v>0</v>
      </c>
      <c r="O104" s="124">
        <f t="shared" si="3"/>
        <v>0</v>
      </c>
    </row>
    <row r="105" spans="1:15" ht="29.25" customHeight="1" x14ac:dyDescent="0.25">
      <c r="A105" s="217">
        <v>7</v>
      </c>
      <c r="B105" s="17" t="s">
        <v>11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1</v>
      </c>
      <c r="L105" s="197">
        <v>2</v>
      </c>
      <c r="M105" s="197">
        <v>0</v>
      </c>
      <c r="N105" s="197">
        <v>0</v>
      </c>
      <c r="O105" s="124">
        <f t="shared" si="3"/>
        <v>3</v>
      </c>
    </row>
    <row r="106" spans="1:15" ht="29.25" customHeight="1" x14ac:dyDescent="0.25">
      <c r="A106" s="217">
        <v>8</v>
      </c>
      <c r="B106" s="17" t="s">
        <v>12</v>
      </c>
      <c r="C106" s="41">
        <v>8</v>
      </c>
      <c r="D106" s="41">
        <v>5</v>
      </c>
      <c r="E106" s="41">
        <v>2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197">
        <v>6</v>
      </c>
      <c r="M106" s="197">
        <v>4</v>
      </c>
      <c r="N106" s="197">
        <v>5</v>
      </c>
      <c r="O106" s="124">
        <f t="shared" si="3"/>
        <v>31</v>
      </c>
    </row>
    <row r="107" spans="1:15" ht="29.25" customHeight="1" x14ac:dyDescent="0.25">
      <c r="A107" s="217">
        <v>9</v>
      </c>
      <c r="B107" s="17" t="s">
        <v>13</v>
      </c>
      <c r="C107" s="41">
        <v>21</v>
      </c>
      <c r="D107" s="41">
        <v>11</v>
      </c>
      <c r="E107" s="41">
        <v>8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29</v>
      </c>
      <c r="L107" s="197">
        <v>0</v>
      </c>
      <c r="M107" s="197">
        <v>0</v>
      </c>
      <c r="N107" s="197">
        <v>22</v>
      </c>
      <c r="O107" s="124">
        <f t="shared" si="3"/>
        <v>91</v>
      </c>
    </row>
    <row r="108" spans="1:15" ht="53.25" customHeight="1" x14ac:dyDescent="0.25">
      <c r="A108" s="217">
        <v>10</v>
      </c>
      <c r="B108" s="17" t="s">
        <v>14</v>
      </c>
      <c r="C108" s="41">
        <v>39</v>
      </c>
      <c r="D108" s="41">
        <v>45</v>
      </c>
      <c r="E108" s="41">
        <v>21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29</v>
      </c>
      <c r="L108" s="197">
        <v>55</v>
      </c>
      <c r="M108" s="197">
        <v>31</v>
      </c>
      <c r="N108" s="197">
        <v>22</v>
      </c>
      <c r="O108" s="124">
        <f t="shared" si="3"/>
        <v>242</v>
      </c>
    </row>
    <row r="109" spans="1:15" ht="28.5" customHeight="1" x14ac:dyDescent="0.25">
      <c r="A109" s="217">
        <v>11</v>
      </c>
      <c r="B109" s="17" t="s">
        <v>15</v>
      </c>
      <c r="C109" s="131">
        <v>0</v>
      </c>
      <c r="D109" s="131">
        <v>0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98">
        <v>0</v>
      </c>
      <c r="M109" s="198">
        <v>0</v>
      </c>
      <c r="N109" s="198">
        <v>0</v>
      </c>
      <c r="O109" s="124">
        <f t="shared" si="3"/>
        <v>0</v>
      </c>
    </row>
    <row r="110" spans="1:15" ht="78.75" customHeight="1" x14ac:dyDescent="0.25">
      <c r="A110" s="217">
        <v>13</v>
      </c>
      <c r="B110" s="17" t="s">
        <v>21</v>
      </c>
      <c r="C110" s="41">
        <v>59</v>
      </c>
      <c r="D110" s="41">
        <v>58</v>
      </c>
      <c r="E110" s="41">
        <v>62</v>
      </c>
      <c r="F110" s="41">
        <v>0</v>
      </c>
      <c r="G110" s="41">
        <v>0</v>
      </c>
      <c r="H110" s="41">
        <v>0</v>
      </c>
      <c r="I110" s="41">
        <v>0</v>
      </c>
      <c r="J110" s="41">
        <v>7</v>
      </c>
      <c r="K110" s="41">
        <v>56</v>
      </c>
      <c r="L110" s="197">
        <v>53</v>
      </c>
      <c r="M110" s="197">
        <v>82</v>
      </c>
      <c r="N110" s="197">
        <v>22</v>
      </c>
      <c r="O110" s="124">
        <f t="shared" si="3"/>
        <v>399</v>
      </c>
    </row>
    <row r="111" spans="1:15" ht="53.25" customHeight="1" x14ac:dyDescent="0.25">
      <c r="A111" s="217">
        <v>14</v>
      </c>
      <c r="B111" s="17" t="s">
        <v>22</v>
      </c>
      <c r="C111" s="41">
        <v>10</v>
      </c>
      <c r="D111" s="41">
        <v>27</v>
      </c>
      <c r="E111" s="41">
        <v>2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197">
        <v>15</v>
      </c>
      <c r="M111" s="197">
        <v>21</v>
      </c>
      <c r="N111" s="197">
        <v>13</v>
      </c>
      <c r="O111" s="124">
        <f t="shared" si="3"/>
        <v>88</v>
      </c>
    </row>
    <row r="112" spans="1:15" ht="29.25" customHeight="1" x14ac:dyDescent="0.25">
      <c r="A112" s="232">
        <v>15</v>
      </c>
      <c r="B112" s="17" t="s">
        <v>23</v>
      </c>
      <c r="C112" s="131">
        <f>+C113+C114</f>
        <v>0</v>
      </c>
      <c r="D112" s="131">
        <f t="shared" ref="D112:K112" si="4">+D113+D114</f>
        <v>2</v>
      </c>
      <c r="E112" s="131">
        <f t="shared" si="4"/>
        <v>2</v>
      </c>
      <c r="F112" s="131">
        <f t="shared" si="4"/>
        <v>0</v>
      </c>
      <c r="G112" s="131">
        <f t="shared" si="4"/>
        <v>0</v>
      </c>
      <c r="H112" s="131">
        <f t="shared" si="4"/>
        <v>0</v>
      </c>
      <c r="I112" s="131">
        <f t="shared" si="4"/>
        <v>0</v>
      </c>
      <c r="J112" s="131">
        <f t="shared" si="4"/>
        <v>0</v>
      </c>
      <c r="K112" s="131">
        <f t="shared" si="4"/>
        <v>4</v>
      </c>
      <c r="L112" s="198">
        <v>2</v>
      </c>
      <c r="M112" s="198">
        <v>4</v>
      </c>
      <c r="N112" s="198">
        <v>0</v>
      </c>
      <c r="O112" s="124">
        <f t="shared" si="3"/>
        <v>14</v>
      </c>
    </row>
    <row r="113" spans="1:15" ht="26.25" customHeight="1" x14ac:dyDescent="0.25">
      <c r="A113" s="232"/>
      <c r="B113" s="18" t="s">
        <v>24</v>
      </c>
      <c r="C113" s="41">
        <v>0</v>
      </c>
      <c r="D113" s="41">
        <v>2</v>
      </c>
      <c r="E113" s="41">
        <v>2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4</v>
      </c>
      <c r="L113" s="197">
        <v>2</v>
      </c>
      <c r="M113" s="197">
        <v>4</v>
      </c>
      <c r="N113" s="197">
        <v>0</v>
      </c>
      <c r="O113" s="124">
        <f t="shared" si="3"/>
        <v>14</v>
      </c>
    </row>
    <row r="114" spans="1:15" ht="26.25" customHeight="1" x14ac:dyDescent="0.25">
      <c r="A114" s="232"/>
      <c r="B114" s="18" t="s">
        <v>25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197">
        <v>0</v>
      </c>
      <c r="M114" s="197">
        <v>0</v>
      </c>
      <c r="N114" s="197">
        <v>0</v>
      </c>
      <c r="O114" s="124">
        <f t="shared" si="3"/>
        <v>0</v>
      </c>
    </row>
    <row r="115" spans="1:15" ht="33.75" customHeight="1" x14ac:dyDescent="0.25">
      <c r="A115" s="217">
        <v>16</v>
      </c>
      <c r="B115" s="17" t="s">
        <v>28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197">
        <v>0</v>
      </c>
      <c r="M115" s="197">
        <v>0</v>
      </c>
      <c r="N115" s="197">
        <v>0</v>
      </c>
      <c r="O115" s="124">
        <f t="shared" si="3"/>
        <v>0</v>
      </c>
    </row>
    <row r="116" spans="1:15" ht="31.5" customHeight="1" x14ac:dyDescent="0.25">
      <c r="A116" s="217">
        <v>17</v>
      </c>
      <c r="B116" s="17" t="s">
        <v>29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197">
        <v>0</v>
      </c>
      <c r="M116" s="197">
        <v>0</v>
      </c>
      <c r="N116" s="197">
        <v>0</v>
      </c>
      <c r="O116" s="124">
        <f t="shared" si="3"/>
        <v>0</v>
      </c>
    </row>
    <row r="117" spans="1:15" ht="41.25" customHeight="1" x14ac:dyDescent="0.25">
      <c r="A117" s="217">
        <v>18</v>
      </c>
      <c r="B117" s="17" t="s">
        <v>30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197">
        <v>0</v>
      </c>
      <c r="M117" s="197">
        <v>0</v>
      </c>
      <c r="N117" s="197">
        <v>0</v>
      </c>
      <c r="O117" s="124">
        <f t="shared" si="3"/>
        <v>0</v>
      </c>
    </row>
    <row r="118" spans="1:15" ht="35.25" customHeight="1" x14ac:dyDescent="0.25">
      <c r="A118" s="217">
        <v>19</v>
      </c>
      <c r="B118" s="17" t="s">
        <v>31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197">
        <v>0</v>
      </c>
      <c r="M118" s="197">
        <v>0</v>
      </c>
      <c r="N118" s="197">
        <v>0</v>
      </c>
      <c r="O118" s="124">
        <f t="shared" si="3"/>
        <v>0</v>
      </c>
    </row>
    <row r="119" spans="1:15" ht="37.5" customHeight="1" x14ac:dyDescent="0.25">
      <c r="A119" s="232">
        <v>20</v>
      </c>
      <c r="B119" s="17" t="s">
        <v>32</v>
      </c>
      <c r="C119" s="131">
        <f>+C120+C121+C122</f>
        <v>0</v>
      </c>
      <c r="D119" s="131">
        <f t="shared" ref="D119:K119" si="5">+D120+D121+D122</f>
        <v>0</v>
      </c>
      <c r="E119" s="131">
        <f t="shared" si="5"/>
        <v>0</v>
      </c>
      <c r="F119" s="131">
        <f t="shared" si="5"/>
        <v>0</v>
      </c>
      <c r="G119" s="131">
        <f t="shared" si="5"/>
        <v>0</v>
      </c>
      <c r="H119" s="131">
        <f t="shared" si="5"/>
        <v>0</v>
      </c>
      <c r="I119" s="131">
        <f t="shared" si="5"/>
        <v>0</v>
      </c>
      <c r="J119" s="131">
        <f t="shared" si="5"/>
        <v>0</v>
      </c>
      <c r="K119" s="131">
        <f t="shared" si="5"/>
        <v>0</v>
      </c>
      <c r="L119" s="198">
        <v>0</v>
      </c>
      <c r="M119" s="198">
        <v>0</v>
      </c>
      <c r="N119" s="198">
        <v>0</v>
      </c>
      <c r="O119" s="124">
        <f t="shared" si="3"/>
        <v>0</v>
      </c>
    </row>
    <row r="120" spans="1:15" ht="26.25" customHeight="1" x14ac:dyDescent="0.25">
      <c r="A120" s="232"/>
      <c r="B120" s="18" t="s">
        <v>33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197">
        <v>0</v>
      </c>
      <c r="M120" s="197">
        <v>0</v>
      </c>
      <c r="N120" s="197">
        <v>0</v>
      </c>
      <c r="O120" s="124">
        <f t="shared" si="3"/>
        <v>0</v>
      </c>
    </row>
    <row r="121" spans="1:15" ht="26.25" customHeight="1" x14ac:dyDescent="0.25">
      <c r="A121" s="232"/>
      <c r="B121" s="18" t="s">
        <v>34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197">
        <v>0</v>
      </c>
      <c r="M121" s="197">
        <v>0</v>
      </c>
      <c r="N121" s="197">
        <v>0</v>
      </c>
      <c r="O121" s="124">
        <f t="shared" si="3"/>
        <v>0</v>
      </c>
    </row>
    <row r="122" spans="1:15" ht="26.25" customHeight="1" x14ac:dyDescent="0.25">
      <c r="A122" s="232"/>
      <c r="B122" s="18" t="s">
        <v>35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197">
        <v>0</v>
      </c>
      <c r="M122" s="197">
        <v>0</v>
      </c>
      <c r="N122" s="197">
        <v>0</v>
      </c>
      <c r="O122" s="124">
        <f t="shared" si="3"/>
        <v>0</v>
      </c>
    </row>
    <row r="123" spans="1:15" ht="26.25" customHeight="1" x14ac:dyDescent="0.25">
      <c r="A123" s="217">
        <v>21</v>
      </c>
      <c r="B123" s="17" t="s">
        <v>36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197">
        <v>0</v>
      </c>
      <c r="M123" s="197">
        <v>0</v>
      </c>
      <c r="N123" s="197">
        <v>0</v>
      </c>
      <c r="O123" s="124">
        <f t="shared" si="3"/>
        <v>0</v>
      </c>
    </row>
    <row r="124" spans="1:15" ht="26.25" customHeight="1" x14ac:dyDescent="0.25">
      <c r="A124" s="232">
        <v>22</v>
      </c>
      <c r="B124" s="17" t="s">
        <v>37</v>
      </c>
      <c r="C124" s="131">
        <f>+C125+C126</f>
        <v>0</v>
      </c>
      <c r="D124" s="131">
        <f t="shared" ref="D124:K124" si="6">+D125+D126</f>
        <v>0</v>
      </c>
      <c r="E124" s="131">
        <f t="shared" si="6"/>
        <v>0</v>
      </c>
      <c r="F124" s="131">
        <f t="shared" si="6"/>
        <v>0</v>
      </c>
      <c r="G124" s="131">
        <f t="shared" si="6"/>
        <v>0</v>
      </c>
      <c r="H124" s="131">
        <f t="shared" si="6"/>
        <v>0</v>
      </c>
      <c r="I124" s="131">
        <f t="shared" si="6"/>
        <v>0</v>
      </c>
      <c r="J124" s="131">
        <f t="shared" si="6"/>
        <v>0</v>
      </c>
      <c r="K124" s="131">
        <f t="shared" si="6"/>
        <v>0</v>
      </c>
      <c r="L124" s="198">
        <v>0</v>
      </c>
      <c r="M124" s="198">
        <v>0</v>
      </c>
      <c r="N124" s="198">
        <v>0</v>
      </c>
      <c r="O124" s="124">
        <f t="shared" si="3"/>
        <v>0</v>
      </c>
    </row>
    <row r="125" spans="1:15" ht="26.25" customHeight="1" x14ac:dyDescent="0.25">
      <c r="A125" s="232"/>
      <c r="B125" s="18" t="s">
        <v>38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197">
        <v>0</v>
      </c>
      <c r="M125" s="197">
        <v>0</v>
      </c>
      <c r="N125" s="197">
        <v>0</v>
      </c>
      <c r="O125" s="124">
        <f t="shared" si="3"/>
        <v>0</v>
      </c>
    </row>
    <row r="126" spans="1:15" ht="26.25" customHeight="1" x14ac:dyDescent="0.25">
      <c r="A126" s="232"/>
      <c r="B126" s="18" t="s">
        <v>39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197">
        <v>0</v>
      </c>
      <c r="M126" s="197">
        <v>0</v>
      </c>
      <c r="N126" s="197">
        <v>0</v>
      </c>
      <c r="O126" s="124">
        <f t="shared" si="3"/>
        <v>0</v>
      </c>
    </row>
    <row r="127" spans="1:15" ht="26.25" customHeight="1" x14ac:dyDescent="0.25">
      <c r="A127" s="217">
        <v>23</v>
      </c>
      <c r="B127" s="17" t="s">
        <v>40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197">
        <v>0</v>
      </c>
      <c r="M127" s="197">
        <v>0</v>
      </c>
      <c r="N127" s="197">
        <v>0</v>
      </c>
      <c r="O127" s="124">
        <f t="shared" si="3"/>
        <v>0</v>
      </c>
    </row>
    <row r="128" spans="1:15" ht="26.25" customHeight="1" x14ac:dyDescent="0.25">
      <c r="A128" s="217">
        <v>24</v>
      </c>
      <c r="B128" s="17" t="s">
        <v>41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197">
        <v>0</v>
      </c>
      <c r="M128" s="197">
        <v>0</v>
      </c>
      <c r="N128" s="197">
        <v>0</v>
      </c>
      <c r="O128" s="124">
        <f t="shared" si="3"/>
        <v>0</v>
      </c>
    </row>
    <row r="129" spans="1:15" ht="38.25" customHeight="1" x14ac:dyDescent="0.25">
      <c r="A129" s="217">
        <v>25</v>
      </c>
      <c r="B129" s="17" t="s">
        <v>42</v>
      </c>
      <c r="C129" s="41">
        <v>0</v>
      </c>
      <c r="D129" s="41">
        <v>0</v>
      </c>
      <c r="E129" s="41">
        <v>1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197">
        <v>0</v>
      </c>
      <c r="M129" s="197">
        <v>0</v>
      </c>
      <c r="N129" s="197">
        <v>0</v>
      </c>
      <c r="O129" s="124">
        <f t="shared" si="3"/>
        <v>1</v>
      </c>
    </row>
    <row r="130" spans="1:15" ht="51.75" customHeight="1" x14ac:dyDescent="0.25">
      <c r="A130" s="232">
        <v>26</v>
      </c>
      <c r="B130" s="17" t="s">
        <v>101</v>
      </c>
      <c r="C130" s="131">
        <v>0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5</v>
      </c>
      <c r="L130" s="131">
        <v>0</v>
      </c>
      <c r="M130" s="131">
        <v>0</v>
      </c>
      <c r="N130" s="131">
        <v>0</v>
      </c>
      <c r="O130" s="124">
        <f t="shared" si="3"/>
        <v>5</v>
      </c>
    </row>
    <row r="131" spans="1:15" ht="24" customHeight="1" x14ac:dyDescent="0.25">
      <c r="A131" s="232"/>
      <c r="B131" s="18" t="s">
        <v>44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197">
        <v>0</v>
      </c>
      <c r="M131" s="197">
        <v>0</v>
      </c>
      <c r="N131" s="197">
        <v>0</v>
      </c>
      <c r="O131" s="124">
        <f t="shared" si="3"/>
        <v>0</v>
      </c>
    </row>
    <row r="132" spans="1:15" ht="24" customHeight="1" x14ac:dyDescent="0.25">
      <c r="A132" s="232"/>
      <c r="B132" s="18" t="s">
        <v>45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197">
        <v>0</v>
      </c>
      <c r="M132" s="197">
        <v>0</v>
      </c>
      <c r="N132" s="197">
        <v>0</v>
      </c>
      <c r="O132" s="124">
        <f t="shared" si="3"/>
        <v>0</v>
      </c>
    </row>
    <row r="133" spans="1:15" ht="24" customHeight="1" x14ac:dyDescent="0.25">
      <c r="A133" s="232"/>
      <c r="B133" s="18" t="s">
        <v>46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/>
      <c r="K133" s="41">
        <v>0</v>
      </c>
      <c r="L133" s="197">
        <v>0</v>
      </c>
      <c r="M133" s="197">
        <v>0</v>
      </c>
      <c r="N133" s="197">
        <v>0</v>
      </c>
      <c r="O133" s="124">
        <f t="shared" si="3"/>
        <v>0</v>
      </c>
    </row>
    <row r="134" spans="1:15" ht="24" customHeight="1" x14ac:dyDescent="0.25">
      <c r="A134" s="232"/>
      <c r="B134" s="18" t="s">
        <v>47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197">
        <v>0</v>
      </c>
      <c r="M134" s="197">
        <v>0</v>
      </c>
      <c r="N134" s="197">
        <v>0</v>
      </c>
      <c r="O134" s="124">
        <f t="shared" si="3"/>
        <v>0</v>
      </c>
    </row>
    <row r="135" spans="1:15" ht="24" customHeight="1" x14ac:dyDescent="0.25">
      <c r="A135" s="232"/>
      <c r="B135" s="18" t="s">
        <v>48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197">
        <v>0</v>
      </c>
      <c r="M135" s="197">
        <v>0</v>
      </c>
      <c r="N135" s="197">
        <v>0</v>
      </c>
      <c r="O135" s="124">
        <f t="shared" si="3"/>
        <v>0</v>
      </c>
    </row>
    <row r="136" spans="1:15" ht="24" customHeight="1" x14ac:dyDescent="0.25">
      <c r="A136" s="232"/>
      <c r="B136" s="18" t="s">
        <v>49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197">
        <v>0</v>
      </c>
      <c r="M136" s="197">
        <v>0</v>
      </c>
      <c r="N136" s="197">
        <v>0</v>
      </c>
      <c r="O136" s="124">
        <f t="shared" si="3"/>
        <v>0</v>
      </c>
    </row>
    <row r="137" spans="1:15" ht="24" customHeight="1" x14ac:dyDescent="0.25">
      <c r="A137" s="232"/>
      <c r="B137" s="18" t="s">
        <v>50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  <c r="L137" s="197">
        <v>0</v>
      </c>
      <c r="M137" s="197">
        <v>0</v>
      </c>
      <c r="N137" s="197">
        <v>0</v>
      </c>
      <c r="O137" s="124">
        <f t="shared" si="3"/>
        <v>0</v>
      </c>
    </row>
    <row r="138" spans="1:15" ht="24" customHeight="1" x14ac:dyDescent="0.25">
      <c r="A138" s="232"/>
      <c r="B138" s="18" t="s">
        <v>51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5</v>
      </c>
      <c r="L138" s="197">
        <v>0</v>
      </c>
      <c r="M138" s="197">
        <v>0</v>
      </c>
      <c r="N138" s="197">
        <v>0</v>
      </c>
      <c r="O138" s="124">
        <f t="shared" si="3"/>
        <v>5</v>
      </c>
    </row>
    <row r="139" spans="1:15" ht="42" customHeight="1" x14ac:dyDescent="0.25">
      <c r="A139" s="217">
        <v>27</v>
      </c>
      <c r="B139" s="17" t="s">
        <v>53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21</v>
      </c>
      <c r="L139" s="197">
        <v>0</v>
      </c>
      <c r="M139" s="197">
        <v>0</v>
      </c>
      <c r="N139" s="197">
        <v>0</v>
      </c>
      <c r="O139" s="124">
        <f t="shared" si="3"/>
        <v>21</v>
      </c>
    </row>
    <row r="140" spans="1:15" ht="63" customHeight="1" x14ac:dyDescent="0.25">
      <c r="A140" s="217">
        <v>28</v>
      </c>
      <c r="B140" s="17" t="s">
        <v>202</v>
      </c>
      <c r="C140" s="131">
        <v>73</v>
      </c>
      <c r="D140" s="131">
        <v>73</v>
      </c>
      <c r="E140" s="131">
        <v>75</v>
      </c>
      <c r="F140" s="131">
        <v>75</v>
      </c>
      <c r="G140" s="131">
        <v>75</v>
      </c>
      <c r="H140" s="131">
        <v>75</v>
      </c>
      <c r="I140" s="131">
        <v>75</v>
      </c>
      <c r="J140" s="131">
        <v>75</v>
      </c>
      <c r="K140" s="131">
        <v>75</v>
      </c>
      <c r="L140" s="198">
        <v>75</v>
      </c>
      <c r="M140" s="198">
        <v>75</v>
      </c>
      <c r="N140" s="198">
        <v>75</v>
      </c>
      <c r="O140" s="132">
        <f>N140</f>
        <v>75</v>
      </c>
    </row>
    <row r="141" spans="1:15" x14ac:dyDescent="0.25"/>
    <row r="142" spans="1:15" x14ac:dyDescent="0.25"/>
    <row r="143" spans="1:15" x14ac:dyDescent="0.25"/>
    <row r="144" spans="1:15" x14ac:dyDescent="0.25"/>
    <row r="145" x14ac:dyDescent="0.25"/>
    <row r="146" x14ac:dyDescent="0.25"/>
    <row r="147" x14ac:dyDescent="0.25"/>
    <row r="148" x14ac:dyDescent="0.25"/>
    <row r="149" x14ac:dyDescent="0.25"/>
  </sheetData>
  <protectedRanges>
    <protectedRange sqref="A144:XFD264 M52:N82 M99:N129 M131:N140 M84:N93" name="Rango1"/>
  </protectedRanges>
  <mergeCells count="17">
    <mergeCell ref="A1:O1"/>
    <mergeCell ref="A2:O2"/>
    <mergeCell ref="A4:O4"/>
    <mergeCell ref="A19:A21"/>
    <mergeCell ref="A65:A67"/>
    <mergeCell ref="A72:A75"/>
    <mergeCell ref="A77:A79"/>
    <mergeCell ref="A83:A91"/>
    <mergeCell ref="A26:A29"/>
    <mergeCell ref="A119:A122"/>
    <mergeCell ref="A124:A126"/>
    <mergeCell ref="A130:A138"/>
    <mergeCell ref="A31:A33"/>
    <mergeCell ref="A37:A45"/>
    <mergeCell ref="A50:O50"/>
    <mergeCell ref="A97:O97"/>
    <mergeCell ref="A112:A11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2060"/>
  </sheetPr>
  <dimension ref="A1:R149"/>
  <sheetViews>
    <sheetView topLeftCell="A4" zoomScale="110" zoomScaleNormal="110" workbookViewId="0">
      <selection activeCell="B142" sqref="B142"/>
    </sheetView>
  </sheetViews>
  <sheetFormatPr baseColWidth="10" defaultColWidth="0" defaultRowHeight="18" zeroHeight="1" x14ac:dyDescent="0.25"/>
  <cols>
    <col min="1" max="1" width="4.7109375" style="23" bestFit="1" customWidth="1"/>
    <col min="2" max="2" width="34.42578125" style="70" customWidth="1"/>
    <col min="3" max="14" width="8.5703125" style="33" customWidth="1"/>
    <col min="15" max="15" width="15" style="23" bestFit="1" customWidth="1"/>
    <col min="16" max="16" width="11.42578125" style="63" customWidth="1"/>
    <col min="17" max="17" width="11.42578125" style="63" hidden="1"/>
    <col min="18" max="18" width="13" style="63" hidden="1"/>
    <col min="19" max="16384" width="11.42578125" style="63" hidden="1"/>
  </cols>
  <sheetData>
    <row r="1" spans="1:15" ht="16.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ht="16.5" x14ac:dyDescent="0.25">
      <c r="A2" s="233" t="s">
        <v>108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</row>
    <row r="3" spans="1:15" x14ac:dyDescent="0.25">
      <c r="A3" s="64"/>
      <c r="B3" s="68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6"/>
    </row>
    <row r="4" spans="1:15" ht="16.5" x14ac:dyDescent="0.25">
      <c r="A4" s="231" t="s">
        <v>72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</row>
    <row r="5" spans="1:15" ht="42" customHeight="1" x14ac:dyDescent="0.25">
      <c r="A5" s="127" t="s">
        <v>1</v>
      </c>
      <c r="B5" s="22" t="s">
        <v>2</v>
      </c>
      <c r="C5" s="44" t="s">
        <v>60</v>
      </c>
      <c r="D5" s="44" t="s">
        <v>61</v>
      </c>
      <c r="E5" s="44" t="s">
        <v>62</v>
      </c>
      <c r="F5" s="44" t="s">
        <v>63</v>
      </c>
      <c r="G5" s="44" t="s">
        <v>64</v>
      </c>
      <c r="H5" s="44" t="s">
        <v>65</v>
      </c>
      <c r="I5" s="44" t="s">
        <v>66</v>
      </c>
      <c r="J5" s="44" t="s">
        <v>67</v>
      </c>
      <c r="K5" s="44" t="s">
        <v>68</v>
      </c>
      <c r="L5" s="44" t="s">
        <v>69</v>
      </c>
      <c r="M5" s="44" t="s">
        <v>70</v>
      </c>
      <c r="N5" s="44" t="s">
        <v>71</v>
      </c>
      <c r="O5" s="22" t="s">
        <v>3</v>
      </c>
    </row>
    <row r="6" spans="1:15" s="156" customFormat="1" ht="28.5" customHeight="1" x14ac:dyDescent="0.25">
      <c r="A6" s="217">
        <v>1</v>
      </c>
      <c r="B6" s="273" t="s">
        <v>4</v>
      </c>
      <c r="C6" s="225">
        <f>+C52+C99</f>
        <v>48</v>
      </c>
      <c r="D6" s="225">
        <f>+D52+D99</f>
        <v>49</v>
      </c>
      <c r="E6" s="225">
        <f>+E52+E99</f>
        <v>45</v>
      </c>
      <c r="F6" s="225">
        <f>+F52+F99</f>
        <v>2</v>
      </c>
      <c r="G6" s="225">
        <f>+G52+G99</f>
        <v>0</v>
      </c>
      <c r="H6" s="225">
        <f>+H52+H99</f>
        <v>0</v>
      </c>
      <c r="I6" s="225">
        <f>+I52+I99</f>
        <v>0</v>
      </c>
      <c r="J6" s="225">
        <f>+J52+J99</f>
        <v>53</v>
      </c>
      <c r="K6" s="225">
        <f>+K52+K99</f>
        <v>76</v>
      </c>
      <c r="L6" s="225">
        <f>+L52+L99</f>
        <v>70</v>
      </c>
      <c r="M6" s="225">
        <f>+M52+M99</f>
        <v>68</v>
      </c>
      <c r="N6" s="225">
        <f>+N52+N99</f>
        <v>49</v>
      </c>
      <c r="O6" s="93">
        <f>SUM(C6:N6)</f>
        <v>460</v>
      </c>
    </row>
    <row r="7" spans="1:15" s="156" customFormat="1" ht="28.5" customHeight="1" x14ac:dyDescent="0.25">
      <c r="A7" s="217">
        <v>2</v>
      </c>
      <c r="B7" s="273" t="s">
        <v>5</v>
      </c>
      <c r="C7" s="225">
        <f>+C53+C100</f>
        <v>38</v>
      </c>
      <c r="D7" s="225">
        <f>+D53+D100</f>
        <v>48</v>
      </c>
      <c r="E7" s="225">
        <f>+E53+E100</f>
        <v>49</v>
      </c>
      <c r="F7" s="225">
        <f>+F53+F100</f>
        <v>0</v>
      </c>
      <c r="G7" s="225">
        <f>+G53+G100</f>
        <v>0</v>
      </c>
      <c r="H7" s="225">
        <f>+H53+H100</f>
        <v>0</v>
      </c>
      <c r="I7" s="225">
        <f>+I53+I100</f>
        <v>0</v>
      </c>
      <c r="J7" s="225">
        <f>+J53+J100</f>
        <v>3</v>
      </c>
      <c r="K7" s="225">
        <f>+K53+K100</f>
        <v>95</v>
      </c>
      <c r="L7" s="225">
        <f>+L53+L100</f>
        <v>54</v>
      </c>
      <c r="M7" s="225">
        <f>+M53+M100</f>
        <v>30</v>
      </c>
      <c r="N7" s="225">
        <f>+N53+N100</f>
        <v>47</v>
      </c>
      <c r="O7" s="93">
        <f t="shared" ref="O7:O47" si="0">SUM(C7:N7)</f>
        <v>364</v>
      </c>
    </row>
    <row r="8" spans="1:15" s="156" customFormat="1" ht="35.25" customHeight="1" x14ac:dyDescent="0.25">
      <c r="A8" s="217">
        <v>3</v>
      </c>
      <c r="B8" s="273" t="s">
        <v>7</v>
      </c>
      <c r="C8" s="225">
        <f>+C54+C101</f>
        <v>0</v>
      </c>
      <c r="D8" s="225">
        <f>+D54+D101</f>
        <v>3</v>
      </c>
      <c r="E8" s="225">
        <f>+E54+E101</f>
        <v>3</v>
      </c>
      <c r="F8" s="225">
        <f>+F54+F101</f>
        <v>0</v>
      </c>
      <c r="G8" s="225">
        <f>+G54+G101</f>
        <v>0</v>
      </c>
      <c r="H8" s="225">
        <f>+H54+H101</f>
        <v>0</v>
      </c>
      <c r="I8" s="225">
        <f>+I54+I101</f>
        <v>0</v>
      </c>
      <c r="J8" s="225">
        <f>+J54+J101</f>
        <v>0</v>
      </c>
      <c r="K8" s="225">
        <f>+K54+K101</f>
        <v>2</v>
      </c>
      <c r="L8" s="225">
        <f>+L54+L101</f>
        <v>6</v>
      </c>
      <c r="M8" s="225">
        <f>+M54+M101</f>
        <v>0</v>
      </c>
      <c r="N8" s="225">
        <f>+N54+N101</f>
        <v>0</v>
      </c>
      <c r="O8" s="93">
        <f t="shared" si="0"/>
        <v>14</v>
      </c>
    </row>
    <row r="9" spans="1:15" s="156" customFormat="1" ht="29.25" customHeight="1" x14ac:dyDescent="0.25">
      <c r="A9" s="217">
        <v>4</v>
      </c>
      <c r="B9" s="273" t="s">
        <v>8</v>
      </c>
      <c r="C9" s="225">
        <f>+C55+C102</f>
        <v>4</v>
      </c>
      <c r="D9" s="225">
        <f>+D55+D102</f>
        <v>5</v>
      </c>
      <c r="E9" s="225">
        <f>+E55+E102</f>
        <v>4</v>
      </c>
      <c r="F9" s="225">
        <f>+F55+F102</f>
        <v>0</v>
      </c>
      <c r="G9" s="225">
        <f>+G55+G102</f>
        <v>0</v>
      </c>
      <c r="H9" s="225">
        <f>+H55+H102</f>
        <v>0</v>
      </c>
      <c r="I9" s="225">
        <f>+I55+I102</f>
        <v>0</v>
      </c>
      <c r="J9" s="225">
        <f>+J55+J102</f>
        <v>0</v>
      </c>
      <c r="K9" s="225">
        <f>+K55+K102</f>
        <v>3</v>
      </c>
      <c r="L9" s="225">
        <f>+L55+L102</f>
        <v>3</v>
      </c>
      <c r="M9" s="225">
        <f>+M55+M102</f>
        <v>4</v>
      </c>
      <c r="N9" s="225">
        <f>+N55+N102</f>
        <v>3</v>
      </c>
      <c r="O9" s="93">
        <f t="shared" si="0"/>
        <v>26</v>
      </c>
    </row>
    <row r="10" spans="1:15" s="156" customFormat="1" ht="29.25" customHeight="1" x14ac:dyDescent="0.25">
      <c r="A10" s="217">
        <v>5</v>
      </c>
      <c r="B10" s="273" t="s">
        <v>9</v>
      </c>
      <c r="C10" s="225">
        <f>+C56+C103</f>
        <v>4</v>
      </c>
      <c r="D10" s="225">
        <f>+D56+D103</f>
        <v>11</v>
      </c>
      <c r="E10" s="225">
        <f>+E56+E103</f>
        <v>10</v>
      </c>
      <c r="F10" s="225">
        <f>+F56+F103</f>
        <v>0</v>
      </c>
      <c r="G10" s="225">
        <f>+G56+G103</f>
        <v>0</v>
      </c>
      <c r="H10" s="225">
        <f>+H56+H103</f>
        <v>0</v>
      </c>
      <c r="I10" s="225">
        <f>+I56+I103</f>
        <v>0</v>
      </c>
      <c r="J10" s="225">
        <f>+J56+J103</f>
        <v>0</v>
      </c>
      <c r="K10" s="225">
        <f>+K56+K103</f>
        <v>2</v>
      </c>
      <c r="L10" s="225">
        <f>+L56+L103</f>
        <v>3</v>
      </c>
      <c r="M10" s="225">
        <f>+M56+M103</f>
        <v>5</v>
      </c>
      <c r="N10" s="225">
        <f>+N56+N103</f>
        <v>5</v>
      </c>
      <c r="O10" s="93">
        <f t="shared" si="0"/>
        <v>40</v>
      </c>
    </row>
    <row r="11" spans="1:15" s="156" customFormat="1" ht="29.25" customHeight="1" x14ac:dyDescent="0.25">
      <c r="A11" s="217">
        <v>6</v>
      </c>
      <c r="B11" s="273" t="s">
        <v>10</v>
      </c>
      <c r="C11" s="225">
        <f>+C57+C104</f>
        <v>3</v>
      </c>
      <c r="D11" s="225">
        <f>+D57+D104</f>
        <v>2</v>
      </c>
      <c r="E11" s="225">
        <f>+E57+E104</f>
        <v>4</v>
      </c>
      <c r="F11" s="225">
        <f>+F57+F104</f>
        <v>0</v>
      </c>
      <c r="G11" s="225">
        <f>+G57+G104</f>
        <v>0</v>
      </c>
      <c r="H11" s="225">
        <f>+H57+H104</f>
        <v>0</v>
      </c>
      <c r="I11" s="225">
        <f>+I57+I104</f>
        <v>0</v>
      </c>
      <c r="J11" s="225">
        <f>+J57+J104</f>
        <v>0</v>
      </c>
      <c r="K11" s="225">
        <f>+K57+K104</f>
        <v>2</v>
      </c>
      <c r="L11" s="225">
        <f>+L57+L104</f>
        <v>7</v>
      </c>
      <c r="M11" s="225">
        <f>+M57+M104</f>
        <v>4</v>
      </c>
      <c r="N11" s="225">
        <f>+N57+N104</f>
        <v>3</v>
      </c>
      <c r="O11" s="93">
        <f t="shared" si="0"/>
        <v>25</v>
      </c>
    </row>
    <row r="12" spans="1:15" s="156" customFormat="1" ht="29.25" customHeight="1" x14ac:dyDescent="0.25">
      <c r="A12" s="217">
        <v>7</v>
      </c>
      <c r="B12" s="273" t="s">
        <v>11</v>
      </c>
      <c r="C12" s="225">
        <f>+C58+C105</f>
        <v>2</v>
      </c>
      <c r="D12" s="225">
        <f>+D58+D105</f>
        <v>4</v>
      </c>
      <c r="E12" s="225">
        <f>+E58+E105</f>
        <v>6</v>
      </c>
      <c r="F12" s="225">
        <f>+F58+F105</f>
        <v>0</v>
      </c>
      <c r="G12" s="225">
        <f>+G58+G105</f>
        <v>0</v>
      </c>
      <c r="H12" s="225">
        <f>+H58+H105</f>
        <v>0</v>
      </c>
      <c r="I12" s="225">
        <f>+I58+I105</f>
        <v>0</v>
      </c>
      <c r="J12" s="225">
        <f>+J58+J105</f>
        <v>0</v>
      </c>
      <c r="K12" s="225">
        <f>+K58+K105</f>
        <v>3</v>
      </c>
      <c r="L12" s="225">
        <f>+L58+L105</f>
        <v>4</v>
      </c>
      <c r="M12" s="225">
        <f>+M58+M105</f>
        <v>1</v>
      </c>
      <c r="N12" s="225">
        <f>+N58+N105</f>
        <v>3</v>
      </c>
      <c r="O12" s="93">
        <f t="shared" si="0"/>
        <v>23</v>
      </c>
    </row>
    <row r="13" spans="1:15" s="156" customFormat="1" ht="29.25" customHeight="1" x14ac:dyDescent="0.25">
      <c r="A13" s="217">
        <v>8</v>
      </c>
      <c r="B13" s="273" t="s">
        <v>12</v>
      </c>
      <c r="C13" s="225">
        <f>+C59+C106</f>
        <v>186</v>
      </c>
      <c r="D13" s="225">
        <f>+D59+D106</f>
        <v>195</v>
      </c>
      <c r="E13" s="225">
        <f>+E59+E106</f>
        <v>148</v>
      </c>
      <c r="F13" s="225">
        <f>+F59+F106</f>
        <v>0</v>
      </c>
      <c r="G13" s="225">
        <f>+G59+G106</f>
        <v>0</v>
      </c>
      <c r="H13" s="225">
        <f>+H59+H106</f>
        <v>0</v>
      </c>
      <c r="I13" s="225">
        <f>+I59+I106</f>
        <v>0</v>
      </c>
      <c r="J13" s="225">
        <f>+J59+J106</f>
        <v>0</v>
      </c>
      <c r="K13" s="225">
        <f>+K59+K106</f>
        <v>146</v>
      </c>
      <c r="L13" s="225">
        <f>+L59+L106</f>
        <v>202</v>
      </c>
      <c r="M13" s="225">
        <f>+M59+M106</f>
        <v>186</v>
      </c>
      <c r="N13" s="225">
        <f>+N59+N106</f>
        <v>208</v>
      </c>
      <c r="O13" s="93">
        <f t="shared" si="0"/>
        <v>1271</v>
      </c>
    </row>
    <row r="14" spans="1:15" s="156" customFormat="1" ht="29.25" customHeight="1" x14ac:dyDescent="0.25">
      <c r="A14" s="217">
        <v>9</v>
      </c>
      <c r="B14" s="273" t="s">
        <v>13</v>
      </c>
      <c r="C14" s="225">
        <f>+C60+C107</f>
        <v>910</v>
      </c>
      <c r="D14" s="225">
        <f>+D60+D107</f>
        <v>735</v>
      </c>
      <c r="E14" s="225">
        <f>+E60+E107</f>
        <v>605</v>
      </c>
      <c r="F14" s="225">
        <f>+F60+F107</f>
        <v>35</v>
      </c>
      <c r="G14" s="225">
        <f>+G60+G107</f>
        <v>0</v>
      </c>
      <c r="H14" s="225">
        <f>+H60+H107</f>
        <v>0</v>
      </c>
      <c r="I14" s="225">
        <f>+I60+I107</f>
        <v>0</v>
      </c>
      <c r="J14" s="225">
        <f>+J60+J107</f>
        <v>29</v>
      </c>
      <c r="K14" s="225">
        <f>+K60+K107</f>
        <v>796</v>
      </c>
      <c r="L14" s="225">
        <f>+L60+L107</f>
        <v>929</v>
      </c>
      <c r="M14" s="225">
        <f>+M60+M107</f>
        <v>871</v>
      </c>
      <c r="N14" s="225">
        <f>+N60+N107</f>
        <v>524</v>
      </c>
      <c r="O14" s="93">
        <f t="shared" si="0"/>
        <v>5434</v>
      </c>
    </row>
    <row r="15" spans="1:15" s="156" customFormat="1" ht="53.25" customHeight="1" x14ac:dyDescent="0.25">
      <c r="A15" s="217">
        <v>10</v>
      </c>
      <c r="B15" s="273" t="s">
        <v>14</v>
      </c>
      <c r="C15" s="225">
        <f>+C61+C108</f>
        <v>904</v>
      </c>
      <c r="D15" s="225">
        <f>+D61+D108</f>
        <v>750</v>
      </c>
      <c r="E15" s="225">
        <f>+E61+E108</f>
        <v>549</v>
      </c>
      <c r="F15" s="225">
        <f>+F61+F108</f>
        <v>124</v>
      </c>
      <c r="G15" s="225">
        <f>+G61+G108</f>
        <v>74</v>
      </c>
      <c r="H15" s="225">
        <f>+H61+H108</f>
        <v>1</v>
      </c>
      <c r="I15" s="225">
        <f>+I61+I108</f>
        <v>0</v>
      </c>
      <c r="J15" s="225">
        <f>+J61+J108</f>
        <v>167</v>
      </c>
      <c r="K15" s="225">
        <f>+K61+K108</f>
        <v>807</v>
      </c>
      <c r="L15" s="225">
        <f>+L61+L108</f>
        <v>922</v>
      </c>
      <c r="M15" s="225">
        <f>+M61+M108</f>
        <v>844</v>
      </c>
      <c r="N15" s="225">
        <f>+N61+N108</f>
        <v>443</v>
      </c>
      <c r="O15" s="93">
        <f t="shared" si="0"/>
        <v>5585</v>
      </c>
    </row>
    <row r="16" spans="1:15" s="156" customFormat="1" ht="28.5" customHeight="1" x14ac:dyDescent="0.25">
      <c r="A16" s="217">
        <v>11</v>
      </c>
      <c r="B16" s="273" t="s">
        <v>15</v>
      </c>
      <c r="C16" s="92">
        <f>+C62+C109</f>
        <v>176</v>
      </c>
      <c r="D16" s="92">
        <f>+D62+D109</f>
        <v>82</v>
      </c>
      <c r="E16" s="92">
        <f>+E62+E109</f>
        <v>113</v>
      </c>
      <c r="F16" s="92">
        <f>+F62+F109</f>
        <v>0</v>
      </c>
      <c r="G16" s="92">
        <f>+G62+G109</f>
        <v>0</v>
      </c>
      <c r="H16" s="92">
        <f>+H62+H109</f>
        <v>0</v>
      </c>
      <c r="I16" s="92">
        <f>+I62+I109</f>
        <v>0</v>
      </c>
      <c r="J16" s="92">
        <f>+J62+J109</f>
        <v>0</v>
      </c>
      <c r="K16" s="92">
        <f>+K62+K109</f>
        <v>71</v>
      </c>
      <c r="L16" s="92">
        <f>+L62+L109</f>
        <v>180</v>
      </c>
      <c r="M16" s="92">
        <f>+M62+M109</f>
        <v>258</v>
      </c>
      <c r="N16" s="92">
        <f>+N62+N109</f>
        <v>74</v>
      </c>
      <c r="O16" s="93">
        <f t="shared" si="0"/>
        <v>954</v>
      </c>
    </row>
    <row r="17" spans="1:15" s="156" customFormat="1" ht="55.5" customHeight="1" x14ac:dyDescent="0.25">
      <c r="A17" s="217">
        <v>13</v>
      </c>
      <c r="B17" s="273" t="s">
        <v>21</v>
      </c>
      <c r="C17" s="225">
        <f>+C63+C110</f>
        <v>726</v>
      </c>
      <c r="D17" s="225">
        <f>+D63+D110</f>
        <v>863</v>
      </c>
      <c r="E17" s="225">
        <f>+E63+E110</f>
        <v>526</v>
      </c>
      <c r="F17" s="225">
        <f>+F63+F110</f>
        <v>124</v>
      </c>
      <c r="G17" s="225">
        <f>+G63+G110</f>
        <v>74</v>
      </c>
      <c r="H17" s="225">
        <f>+H63+H110</f>
        <v>1</v>
      </c>
      <c r="I17" s="225">
        <f>+I63+I110</f>
        <v>0</v>
      </c>
      <c r="J17" s="225">
        <f>+J63+J110</f>
        <v>0</v>
      </c>
      <c r="K17" s="225">
        <f>+K63+K110</f>
        <v>1039</v>
      </c>
      <c r="L17" s="225">
        <f>+L63+L110</f>
        <v>899</v>
      </c>
      <c r="M17" s="225">
        <f>+M63+M110</f>
        <v>781</v>
      </c>
      <c r="N17" s="225">
        <f>+N63+N110</f>
        <v>707</v>
      </c>
      <c r="O17" s="93">
        <f t="shared" si="0"/>
        <v>5740</v>
      </c>
    </row>
    <row r="18" spans="1:15" s="156" customFormat="1" ht="53.25" customHeight="1" x14ac:dyDescent="0.25">
      <c r="A18" s="217">
        <v>14</v>
      </c>
      <c r="B18" s="273" t="s">
        <v>22</v>
      </c>
      <c r="C18" s="225">
        <f>+C64+C111</f>
        <v>124</v>
      </c>
      <c r="D18" s="225">
        <f>+D64+D111</f>
        <v>135</v>
      </c>
      <c r="E18" s="225">
        <f>+E64+E111</f>
        <v>118</v>
      </c>
      <c r="F18" s="225">
        <f>+F64+F111</f>
        <v>0</v>
      </c>
      <c r="G18" s="225">
        <f>+G64+G111</f>
        <v>0</v>
      </c>
      <c r="H18" s="225">
        <f>+H64+H111</f>
        <v>0</v>
      </c>
      <c r="I18" s="225">
        <f>+I64+I111</f>
        <v>0</v>
      </c>
      <c r="J18" s="225">
        <f>+J64+J111</f>
        <v>0</v>
      </c>
      <c r="K18" s="225">
        <f>+K64+K111</f>
        <v>113</v>
      </c>
      <c r="L18" s="225">
        <f>+L64+L111</f>
        <v>63</v>
      </c>
      <c r="M18" s="225">
        <f>+M64+M111</f>
        <v>137</v>
      </c>
      <c r="N18" s="225">
        <f>+N64+N111</f>
        <v>84</v>
      </c>
      <c r="O18" s="93">
        <f t="shared" si="0"/>
        <v>774</v>
      </c>
    </row>
    <row r="19" spans="1:15" s="156" customFormat="1" ht="29.25" customHeight="1" x14ac:dyDescent="0.25">
      <c r="A19" s="232">
        <v>15</v>
      </c>
      <c r="B19" s="273" t="s">
        <v>23</v>
      </c>
      <c r="C19" s="92">
        <f>+C65+C112</f>
        <v>53</v>
      </c>
      <c r="D19" s="92">
        <f>+D65+D112</f>
        <v>52</v>
      </c>
      <c r="E19" s="92">
        <f>+E65+E112</f>
        <v>40</v>
      </c>
      <c r="F19" s="92">
        <f>+F65+F112</f>
        <v>0</v>
      </c>
      <c r="G19" s="92">
        <f>+G65+G112</f>
        <v>0</v>
      </c>
      <c r="H19" s="92">
        <f>+H65+H112</f>
        <v>0</v>
      </c>
      <c r="I19" s="92">
        <f>+I65+I112</f>
        <v>0</v>
      </c>
      <c r="J19" s="92">
        <f>+J65+J112</f>
        <v>0</v>
      </c>
      <c r="K19" s="92">
        <f>+K65+K112</f>
        <v>69</v>
      </c>
      <c r="L19" s="92">
        <f>+L65+L112</f>
        <v>25</v>
      </c>
      <c r="M19" s="92">
        <f>+M65+M112</f>
        <v>25</v>
      </c>
      <c r="N19" s="92">
        <f>+N65+N112</f>
        <v>15</v>
      </c>
      <c r="O19" s="93">
        <f t="shared" si="0"/>
        <v>279</v>
      </c>
    </row>
    <row r="20" spans="1:15" s="156" customFormat="1" ht="26.25" customHeight="1" x14ac:dyDescent="0.25">
      <c r="A20" s="232"/>
      <c r="B20" s="275" t="s">
        <v>24</v>
      </c>
      <c r="C20" s="225">
        <f>+C66+C113</f>
        <v>24</v>
      </c>
      <c r="D20" s="225">
        <f>+D66+D113</f>
        <v>9</v>
      </c>
      <c r="E20" s="225">
        <f>+E66+E113</f>
        <v>12</v>
      </c>
      <c r="F20" s="225">
        <f>+F66+F113</f>
        <v>0</v>
      </c>
      <c r="G20" s="225">
        <f>+G66+G113</f>
        <v>0</v>
      </c>
      <c r="H20" s="225">
        <f>+H66+H113</f>
        <v>0</v>
      </c>
      <c r="I20" s="225">
        <f>+I66+I113</f>
        <v>0</v>
      </c>
      <c r="J20" s="225">
        <f>+J66+J113</f>
        <v>0</v>
      </c>
      <c r="K20" s="225">
        <f>+K66+K113</f>
        <v>31</v>
      </c>
      <c r="L20" s="225">
        <f>+L66+L113</f>
        <v>6</v>
      </c>
      <c r="M20" s="225">
        <f>+M66+M113</f>
        <v>6</v>
      </c>
      <c r="N20" s="225">
        <f>+N66+N113</f>
        <v>3</v>
      </c>
      <c r="O20" s="93">
        <f t="shared" si="0"/>
        <v>91</v>
      </c>
    </row>
    <row r="21" spans="1:15" s="156" customFormat="1" ht="26.25" customHeight="1" x14ac:dyDescent="0.25">
      <c r="A21" s="232"/>
      <c r="B21" s="275" t="s">
        <v>25</v>
      </c>
      <c r="C21" s="225">
        <f>+C67+C114</f>
        <v>29</v>
      </c>
      <c r="D21" s="225">
        <f>+D67+D114</f>
        <v>43</v>
      </c>
      <c r="E21" s="225">
        <f>+E67+E114</f>
        <v>28</v>
      </c>
      <c r="F21" s="225">
        <f>+F67+F114</f>
        <v>0</v>
      </c>
      <c r="G21" s="225">
        <f>+G67+G114</f>
        <v>0</v>
      </c>
      <c r="H21" s="225">
        <f>+H67+H114</f>
        <v>0</v>
      </c>
      <c r="I21" s="225">
        <f>+I67+I114</f>
        <v>0</v>
      </c>
      <c r="J21" s="225">
        <f>+J67+J114</f>
        <v>0</v>
      </c>
      <c r="K21" s="225">
        <f>+K67+K114</f>
        <v>38</v>
      </c>
      <c r="L21" s="225">
        <f>+L67+L114</f>
        <v>19</v>
      </c>
      <c r="M21" s="225">
        <f>+M67+M114</f>
        <v>19</v>
      </c>
      <c r="N21" s="225">
        <f>+N67+N114</f>
        <v>12</v>
      </c>
      <c r="O21" s="93">
        <f t="shared" si="0"/>
        <v>188</v>
      </c>
    </row>
    <row r="22" spans="1:15" s="156" customFormat="1" ht="33.75" customHeight="1" x14ac:dyDescent="0.25">
      <c r="A22" s="217">
        <v>16</v>
      </c>
      <c r="B22" s="273" t="s">
        <v>28</v>
      </c>
      <c r="C22" s="225">
        <f>+C68+C115</f>
        <v>5</v>
      </c>
      <c r="D22" s="225">
        <f>+D68+D115</f>
        <v>0</v>
      </c>
      <c r="E22" s="225">
        <f>+E68+E115</f>
        <v>2</v>
      </c>
      <c r="F22" s="225">
        <f>+F68+F115</f>
        <v>0</v>
      </c>
      <c r="G22" s="225">
        <f>+G68+G115</f>
        <v>0</v>
      </c>
      <c r="H22" s="225">
        <f>+H68+H115</f>
        <v>0</v>
      </c>
      <c r="I22" s="225">
        <f>+I68+I115</f>
        <v>0</v>
      </c>
      <c r="J22" s="225">
        <f>+J68+J115</f>
        <v>0</v>
      </c>
      <c r="K22" s="225">
        <f>+K68+K115</f>
        <v>4</v>
      </c>
      <c r="L22" s="225">
        <f>+L68+L115</f>
        <v>3</v>
      </c>
      <c r="M22" s="225">
        <f>+M68+M115</f>
        <v>4</v>
      </c>
      <c r="N22" s="225">
        <f>+N68+N115</f>
        <v>3</v>
      </c>
      <c r="O22" s="93">
        <f t="shared" si="0"/>
        <v>21</v>
      </c>
    </row>
    <row r="23" spans="1:15" s="156" customFormat="1" ht="31.5" customHeight="1" x14ac:dyDescent="0.25">
      <c r="A23" s="217">
        <v>17</v>
      </c>
      <c r="B23" s="273" t="s">
        <v>29</v>
      </c>
      <c r="C23" s="225">
        <f>+C69+C116</f>
        <v>10</v>
      </c>
      <c r="D23" s="225">
        <f>+D69+D116</f>
        <v>4</v>
      </c>
      <c r="E23" s="225">
        <f>+E69+E116</f>
        <v>3</v>
      </c>
      <c r="F23" s="225">
        <f>+F69+F116</f>
        <v>0</v>
      </c>
      <c r="G23" s="225">
        <f>+G69+G116</f>
        <v>0</v>
      </c>
      <c r="H23" s="225">
        <f>+H69+H116</f>
        <v>0</v>
      </c>
      <c r="I23" s="225">
        <f>+I69+I116</f>
        <v>0</v>
      </c>
      <c r="J23" s="225">
        <f>+J69+J116</f>
        <v>0</v>
      </c>
      <c r="K23" s="225">
        <f>+K69+K116</f>
        <v>4</v>
      </c>
      <c r="L23" s="225">
        <f>+L69+L116</f>
        <v>3</v>
      </c>
      <c r="M23" s="225">
        <f>+M69+M116</f>
        <v>7</v>
      </c>
      <c r="N23" s="225">
        <f>+N69+N116</f>
        <v>7</v>
      </c>
      <c r="O23" s="93">
        <f t="shared" si="0"/>
        <v>38</v>
      </c>
    </row>
    <row r="24" spans="1:15" s="156" customFormat="1" ht="41.25" customHeight="1" x14ac:dyDescent="0.25">
      <c r="A24" s="217">
        <v>18</v>
      </c>
      <c r="B24" s="273" t="s">
        <v>30</v>
      </c>
      <c r="C24" s="225">
        <f>+C70+C117</f>
        <v>2</v>
      </c>
      <c r="D24" s="225">
        <f>+D70+D117</f>
        <v>4</v>
      </c>
      <c r="E24" s="225">
        <f>+E70+E117</f>
        <v>3</v>
      </c>
      <c r="F24" s="225">
        <f>+F70+F117</f>
        <v>0</v>
      </c>
      <c r="G24" s="225">
        <f>+G70+G117</f>
        <v>0</v>
      </c>
      <c r="H24" s="225">
        <f>+H70+H117</f>
        <v>0</v>
      </c>
      <c r="I24" s="225">
        <f>+I70+I117</f>
        <v>0</v>
      </c>
      <c r="J24" s="225">
        <f>+J70+J117</f>
        <v>0</v>
      </c>
      <c r="K24" s="225">
        <f>+K70+K117</f>
        <v>3</v>
      </c>
      <c r="L24" s="225">
        <f>+L70+L117</f>
        <v>5</v>
      </c>
      <c r="M24" s="225">
        <f>+M70+M117</f>
        <v>1</v>
      </c>
      <c r="N24" s="225">
        <f>+N70+N117</f>
        <v>1</v>
      </c>
      <c r="O24" s="93">
        <f t="shared" si="0"/>
        <v>19</v>
      </c>
    </row>
    <row r="25" spans="1:15" s="156" customFormat="1" ht="35.25" customHeight="1" x14ac:dyDescent="0.25">
      <c r="A25" s="217">
        <v>19</v>
      </c>
      <c r="B25" s="273" t="s">
        <v>31</v>
      </c>
      <c r="C25" s="225">
        <f>+C71+C118</f>
        <v>3</v>
      </c>
      <c r="D25" s="225">
        <f>+D71+D118</f>
        <v>10</v>
      </c>
      <c r="E25" s="225">
        <f>+E71+E118</f>
        <v>2</v>
      </c>
      <c r="F25" s="225">
        <f>+F71+F118</f>
        <v>0</v>
      </c>
      <c r="G25" s="225">
        <f>+G71+G118</f>
        <v>0</v>
      </c>
      <c r="H25" s="225">
        <f>+H71+H118</f>
        <v>0</v>
      </c>
      <c r="I25" s="225">
        <f>+I71+I118</f>
        <v>0</v>
      </c>
      <c r="J25" s="225">
        <f>+J71+J118</f>
        <v>0</v>
      </c>
      <c r="K25" s="225">
        <f>+K71+K118</f>
        <v>5</v>
      </c>
      <c r="L25" s="225">
        <f>+L71+L118</f>
        <v>0</v>
      </c>
      <c r="M25" s="225">
        <f>+M71+M118</f>
        <v>3</v>
      </c>
      <c r="N25" s="225">
        <f>+N71+N118</f>
        <v>4</v>
      </c>
      <c r="O25" s="93">
        <f t="shared" si="0"/>
        <v>27</v>
      </c>
    </row>
    <row r="26" spans="1:15" s="156" customFormat="1" ht="37.5" customHeight="1" x14ac:dyDescent="0.25">
      <c r="A26" s="232">
        <v>20</v>
      </c>
      <c r="B26" s="273" t="s">
        <v>32</v>
      </c>
      <c r="C26" s="92">
        <f>+C72+C119</f>
        <v>12</v>
      </c>
      <c r="D26" s="92">
        <f>+D72+D119</f>
        <v>8</v>
      </c>
      <c r="E26" s="92">
        <f>+E72+E119</f>
        <v>4</v>
      </c>
      <c r="F26" s="92">
        <f>+F72+F119</f>
        <v>0</v>
      </c>
      <c r="G26" s="92">
        <f>+G72+G119</f>
        <v>0</v>
      </c>
      <c r="H26" s="92">
        <f>+H72+H119</f>
        <v>0</v>
      </c>
      <c r="I26" s="92">
        <f>+I72+I119</f>
        <v>0</v>
      </c>
      <c r="J26" s="92">
        <f>+J72+J119</f>
        <v>0</v>
      </c>
      <c r="K26" s="92">
        <f>+K72+K119</f>
        <v>4</v>
      </c>
      <c r="L26" s="92">
        <f>+L72+L119</f>
        <v>9</v>
      </c>
      <c r="M26" s="92">
        <f>+M72+M119</f>
        <v>10</v>
      </c>
      <c r="N26" s="92">
        <f>+N72+N119</f>
        <v>7</v>
      </c>
      <c r="O26" s="93">
        <f t="shared" si="0"/>
        <v>54</v>
      </c>
    </row>
    <row r="27" spans="1:15" s="156" customFormat="1" ht="26.25" customHeight="1" x14ac:dyDescent="0.25">
      <c r="A27" s="232"/>
      <c r="B27" s="275" t="s">
        <v>33</v>
      </c>
      <c r="C27" s="225">
        <f>+C73+C120</f>
        <v>9</v>
      </c>
      <c r="D27" s="225">
        <f>+D73+D120</f>
        <v>7</v>
      </c>
      <c r="E27" s="225">
        <f>+E73+E120</f>
        <v>4</v>
      </c>
      <c r="F27" s="225">
        <f>+F73+F120</f>
        <v>0</v>
      </c>
      <c r="G27" s="225">
        <f>+G73+G120</f>
        <v>0</v>
      </c>
      <c r="H27" s="225">
        <f>+H73+H120</f>
        <v>0</v>
      </c>
      <c r="I27" s="225">
        <f>+I73+I120</f>
        <v>0</v>
      </c>
      <c r="J27" s="225">
        <f>+J73+J120</f>
        <v>0</v>
      </c>
      <c r="K27" s="225">
        <f>+K73+K120</f>
        <v>4</v>
      </c>
      <c r="L27" s="225">
        <f>+L73+L120</f>
        <v>9</v>
      </c>
      <c r="M27" s="225">
        <f>+M73+M120</f>
        <v>6</v>
      </c>
      <c r="N27" s="225">
        <f>+N73+N120</f>
        <v>6</v>
      </c>
      <c r="O27" s="93">
        <f t="shared" si="0"/>
        <v>45</v>
      </c>
    </row>
    <row r="28" spans="1:15" s="156" customFormat="1" ht="26.25" customHeight="1" x14ac:dyDescent="0.25">
      <c r="A28" s="232"/>
      <c r="B28" s="275" t="s">
        <v>34</v>
      </c>
      <c r="C28" s="225">
        <f>+C74+C121</f>
        <v>1</v>
      </c>
      <c r="D28" s="225">
        <f>+D74+D121</f>
        <v>0</v>
      </c>
      <c r="E28" s="225">
        <f>+E74+E121</f>
        <v>0</v>
      </c>
      <c r="F28" s="225">
        <f>+F74+F121</f>
        <v>0</v>
      </c>
      <c r="G28" s="225">
        <f>+G74+G121</f>
        <v>0</v>
      </c>
      <c r="H28" s="225">
        <f>+H74+H121</f>
        <v>0</v>
      </c>
      <c r="I28" s="225">
        <f>+I74+I121</f>
        <v>0</v>
      </c>
      <c r="J28" s="225">
        <f>+J74+J121</f>
        <v>0</v>
      </c>
      <c r="K28" s="225">
        <f>+K74+K121</f>
        <v>0</v>
      </c>
      <c r="L28" s="225">
        <f>+L74+L121</f>
        <v>0</v>
      </c>
      <c r="M28" s="225">
        <f>+M74+M121</f>
        <v>3</v>
      </c>
      <c r="N28" s="225">
        <f>+N74+N121</f>
        <v>0</v>
      </c>
      <c r="O28" s="93">
        <f t="shared" si="0"/>
        <v>4</v>
      </c>
    </row>
    <row r="29" spans="1:15" s="156" customFormat="1" ht="26.25" customHeight="1" x14ac:dyDescent="0.25">
      <c r="A29" s="232"/>
      <c r="B29" s="275" t="s">
        <v>35</v>
      </c>
      <c r="C29" s="225">
        <f>+C75+C122</f>
        <v>2</v>
      </c>
      <c r="D29" s="225">
        <f>+D75+D122</f>
        <v>1</v>
      </c>
      <c r="E29" s="225">
        <f>+E75+E122</f>
        <v>0</v>
      </c>
      <c r="F29" s="225">
        <f>+F75+F122</f>
        <v>0</v>
      </c>
      <c r="G29" s="225">
        <f>+G75+G122</f>
        <v>0</v>
      </c>
      <c r="H29" s="225">
        <f>+H75+H122</f>
        <v>0</v>
      </c>
      <c r="I29" s="225">
        <f>+I75+I122</f>
        <v>0</v>
      </c>
      <c r="J29" s="225">
        <f>+J75+J122</f>
        <v>0</v>
      </c>
      <c r="K29" s="225">
        <f>+K75+K122</f>
        <v>0</v>
      </c>
      <c r="L29" s="225">
        <f>+L75+L122</f>
        <v>0</v>
      </c>
      <c r="M29" s="225">
        <f>+M75+M122</f>
        <v>1</v>
      </c>
      <c r="N29" s="225">
        <f>+N75+N122</f>
        <v>1</v>
      </c>
      <c r="O29" s="93">
        <f t="shared" si="0"/>
        <v>5</v>
      </c>
    </row>
    <row r="30" spans="1:15" s="156" customFormat="1" ht="26.25" customHeight="1" x14ac:dyDescent="0.25">
      <c r="A30" s="217">
        <v>21</v>
      </c>
      <c r="B30" s="273" t="s">
        <v>36</v>
      </c>
      <c r="C30" s="225">
        <f>+C76+C123</f>
        <v>7</v>
      </c>
      <c r="D30" s="225">
        <f>+D76+D123</f>
        <v>8</v>
      </c>
      <c r="E30" s="225">
        <f>+E76+E123</f>
        <v>1</v>
      </c>
      <c r="F30" s="225">
        <f>+F76+F123</f>
        <v>0</v>
      </c>
      <c r="G30" s="225">
        <f>+G76+G123</f>
        <v>0</v>
      </c>
      <c r="H30" s="225">
        <f>+H76+H123</f>
        <v>0</v>
      </c>
      <c r="I30" s="225">
        <f>+I76+I123</f>
        <v>0</v>
      </c>
      <c r="J30" s="225">
        <f>+J76+J123</f>
        <v>0</v>
      </c>
      <c r="K30" s="225">
        <f>+K76+K123</f>
        <v>5</v>
      </c>
      <c r="L30" s="225">
        <f>+L76+L123</f>
        <v>9</v>
      </c>
      <c r="M30" s="225">
        <f>+M76+M123</f>
        <v>9</v>
      </c>
      <c r="N30" s="225">
        <f>+N76+N123</f>
        <v>3</v>
      </c>
      <c r="O30" s="93">
        <f t="shared" si="0"/>
        <v>42</v>
      </c>
    </row>
    <row r="31" spans="1:15" s="156" customFormat="1" ht="26.25" customHeight="1" x14ac:dyDescent="0.25">
      <c r="A31" s="232">
        <v>22</v>
      </c>
      <c r="B31" s="273" t="s">
        <v>37</v>
      </c>
      <c r="C31" s="92">
        <f>+C77+C124</f>
        <v>3</v>
      </c>
      <c r="D31" s="92">
        <f>+D77+D124</f>
        <v>0</v>
      </c>
      <c r="E31" s="92">
        <f>+E77+E124</f>
        <v>1</v>
      </c>
      <c r="F31" s="92">
        <f>+F77+F124</f>
        <v>0</v>
      </c>
      <c r="G31" s="92">
        <f>+G77+G124</f>
        <v>0</v>
      </c>
      <c r="H31" s="92">
        <f>+H77+H124</f>
        <v>0</v>
      </c>
      <c r="I31" s="92">
        <f>+I77+I124</f>
        <v>0</v>
      </c>
      <c r="J31" s="92">
        <f>+J77+J124</f>
        <v>0</v>
      </c>
      <c r="K31" s="92">
        <f>+K77+K124</f>
        <v>0</v>
      </c>
      <c r="L31" s="92">
        <f>+L77+L124</f>
        <v>2</v>
      </c>
      <c r="M31" s="92">
        <f>+M77+M124</f>
        <v>1</v>
      </c>
      <c r="N31" s="92">
        <f>+N77+N124</f>
        <v>1</v>
      </c>
      <c r="O31" s="93">
        <f t="shared" si="0"/>
        <v>8</v>
      </c>
    </row>
    <row r="32" spans="1:15" s="156" customFormat="1" ht="26.25" customHeight="1" x14ac:dyDescent="0.25">
      <c r="A32" s="232"/>
      <c r="B32" s="275" t="s">
        <v>38</v>
      </c>
      <c r="C32" s="225">
        <f>+C78+C125</f>
        <v>0</v>
      </c>
      <c r="D32" s="225">
        <f>+D78+D125</f>
        <v>0</v>
      </c>
      <c r="E32" s="225">
        <f>+E78+E125</f>
        <v>0</v>
      </c>
      <c r="F32" s="225">
        <f>+F78+F125</f>
        <v>0</v>
      </c>
      <c r="G32" s="225">
        <f>+G78+G125</f>
        <v>0</v>
      </c>
      <c r="H32" s="225">
        <f>+H78+H125</f>
        <v>0</v>
      </c>
      <c r="I32" s="225">
        <f>+I78+I125</f>
        <v>0</v>
      </c>
      <c r="J32" s="225">
        <f>+J78+J125</f>
        <v>0</v>
      </c>
      <c r="K32" s="225">
        <f>+K78+K125</f>
        <v>0</v>
      </c>
      <c r="L32" s="225">
        <f>+L78+L125</f>
        <v>1</v>
      </c>
      <c r="M32" s="225">
        <f>+M78+M125</f>
        <v>0</v>
      </c>
      <c r="N32" s="225">
        <f>+N78+N125</f>
        <v>0</v>
      </c>
      <c r="O32" s="93">
        <f t="shared" si="0"/>
        <v>1</v>
      </c>
    </row>
    <row r="33" spans="1:15" s="156" customFormat="1" ht="26.25" customHeight="1" x14ac:dyDescent="0.25">
      <c r="A33" s="232"/>
      <c r="B33" s="275" t="s">
        <v>39</v>
      </c>
      <c r="C33" s="225">
        <f>+C79+C126</f>
        <v>3</v>
      </c>
      <c r="D33" s="225">
        <f>+D79+D126</f>
        <v>0</v>
      </c>
      <c r="E33" s="225">
        <f>+E79+E126</f>
        <v>1</v>
      </c>
      <c r="F33" s="225">
        <f>+F79+F126</f>
        <v>0</v>
      </c>
      <c r="G33" s="225">
        <f>+G79+G126</f>
        <v>0</v>
      </c>
      <c r="H33" s="225">
        <f>+H79+H126</f>
        <v>0</v>
      </c>
      <c r="I33" s="225">
        <f>+I79+I126</f>
        <v>0</v>
      </c>
      <c r="J33" s="225">
        <f>+J79+J126</f>
        <v>0</v>
      </c>
      <c r="K33" s="225">
        <f>+K79+K126</f>
        <v>0</v>
      </c>
      <c r="L33" s="225">
        <f>+L79+L126</f>
        <v>1</v>
      </c>
      <c r="M33" s="225">
        <f>+M79+M126</f>
        <v>1</v>
      </c>
      <c r="N33" s="225">
        <f>+N79+N126</f>
        <v>1</v>
      </c>
      <c r="O33" s="93">
        <f t="shared" si="0"/>
        <v>7</v>
      </c>
    </row>
    <row r="34" spans="1:15" s="156" customFormat="1" ht="26.25" customHeight="1" x14ac:dyDescent="0.25">
      <c r="A34" s="217">
        <v>23</v>
      </c>
      <c r="B34" s="273" t="s">
        <v>40</v>
      </c>
      <c r="C34" s="225">
        <f>+C80+C127</f>
        <v>0</v>
      </c>
      <c r="D34" s="225">
        <f>+D80+D127</f>
        <v>2</v>
      </c>
      <c r="E34" s="225">
        <f>+E80+E127</f>
        <v>3</v>
      </c>
      <c r="F34" s="225">
        <f>+F80+F127</f>
        <v>0</v>
      </c>
      <c r="G34" s="225">
        <f>+G80+G127</f>
        <v>0</v>
      </c>
      <c r="H34" s="225">
        <f>+H80+H127</f>
        <v>0</v>
      </c>
      <c r="I34" s="225">
        <f>+I80+I127</f>
        <v>0</v>
      </c>
      <c r="J34" s="225">
        <f>+J80+J127</f>
        <v>0</v>
      </c>
      <c r="K34" s="225">
        <f>+K80+K127</f>
        <v>4</v>
      </c>
      <c r="L34" s="225">
        <f>+L80+L127</f>
        <v>3</v>
      </c>
      <c r="M34" s="225">
        <f>+M80+M127</f>
        <v>1</v>
      </c>
      <c r="N34" s="225">
        <f>+N80+N127</f>
        <v>0</v>
      </c>
      <c r="O34" s="93">
        <f t="shared" si="0"/>
        <v>13</v>
      </c>
    </row>
    <row r="35" spans="1:15" s="156" customFormat="1" ht="26.25" customHeight="1" x14ac:dyDescent="0.25">
      <c r="A35" s="217">
        <v>24</v>
      </c>
      <c r="B35" s="273" t="s">
        <v>41</v>
      </c>
      <c r="C35" s="225">
        <f>+C81+C128</f>
        <v>7</v>
      </c>
      <c r="D35" s="225">
        <f>+D81+D128</f>
        <v>5</v>
      </c>
      <c r="E35" s="225">
        <f>+E81+E128</f>
        <v>6</v>
      </c>
      <c r="F35" s="225">
        <f>+F81+F128</f>
        <v>0</v>
      </c>
      <c r="G35" s="225">
        <f>+G81+G128</f>
        <v>0</v>
      </c>
      <c r="H35" s="225">
        <f>+H81+H128</f>
        <v>0</v>
      </c>
      <c r="I35" s="225">
        <f>+I81+I128</f>
        <v>0</v>
      </c>
      <c r="J35" s="225">
        <f>+J81+J128</f>
        <v>0</v>
      </c>
      <c r="K35" s="225">
        <f>+K81+K128</f>
        <v>7</v>
      </c>
      <c r="L35" s="225">
        <f>+L81+L128</f>
        <v>9</v>
      </c>
      <c r="M35" s="225">
        <f>+M81+M128</f>
        <v>4</v>
      </c>
      <c r="N35" s="225">
        <f>+N81+N128</f>
        <v>2</v>
      </c>
      <c r="O35" s="93">
        <f t="shared" si="0"/>
        <v>40</v>
      </c>
    </row>
    <row r="36" spans="1:15" s="156" customFormat="1" ht="38.25" customHeight="1" x14ac:dyDescent="0.25">
      <c r="A36" s="217">
        <v>25</v>
      </c>
      <c r="B36" s="273" t="s">
        <v>42</v>
      </c>
      <c r="C36" s="225">
        <f>+C82+C129</f>
        <v>31</v>
      </c>
      <c r="D36" s="225">
        <f>+D82+D129</f>
        <v>21</v>
      </c>
      <c r="E36" s="225">
        <f>+E82+E129</f>
        <v>21</v>
      </c>
      <c r="F36" s="225">
        <f>+F82+F129</f>
        <v>0</v>
      </c>
      <c r="G36" s="225">
        <f>+G82+G129</f>
        <v>0</v>
      </c>
      <c r="H36" s="225">
        <f>+H82+H129</f>
        <v>0</v>
      </c>
      <c r="I36" s="225">
        <f>+I82+I129</f>
        <v>0</v>
      </c>
      <c r="J36" s="225">
        <f>+J82+J129</f>
        <v>0</v>
      </c>
      <c r="K36" s="225">
        <f>+K82+K129</f>
        <v>9</v>
      </c>
      <c r="L36" s="225">
        <f>+L82+L129</f>
        <v>23</v>
      </c>
      <c r="M36" s="225">
        <f>+M82+M129</f>
        <v>11</v>
      </c>
      <c r="N36" s="225">
        <f>+N82+N129</f>
        <v>13</v>
      </c>
      <c r="O36" s="93">
        <f t="shared" si="0"/>
        <v>129</v>
      </c>
    </row>
    <row r="37" spans="1:15" s="156" customFormat="1" ht="51.75" customHeight="1" x14ac:dyDescent="0.25">
      <c r="A37" s="232">
        <v>26</v>
      </c>
      <c r="B37" s="273" t="s">
        <v>43</v>
      </c>
      <c r="C37" s="92">
        <f>+C83+C130</f>
        <v>6</v>
      </c>
      <c r="D37" s="92">
        <f>+D83+D130</f>
        <v>24</v>
      </c>
      <c r="E37" s="92">
        <f>+E83+E130</f>
        <v>7</v>
      </c>
      <c r="F37" s="92">
        <f>+F83+F130</f>
        <v>11</v>
      </c>
      <c r="G37" s="92">
        <f>+G83+G130</f>
        <v>0</v>
      </c>
      <c r="H37" s="92">
        <f>+H83+H130</f>
        <v>0</v>
      </c>
      <c r="I37" s="92">
        <f>+I83+I130</f>
        <v>0</v>
      </c>
      <c r="J37" s="92">
        <f>+J83+J130</f>
        <v>0</v>
      </c>
      <c r="K37" s="92">
        <f>+K83+K130</f>
        <v>76</v>
      </c>
      <c r="L37" s="92">
        <f>+L83+L130</f>
        <v>3</v>
      </c>
      <c r="M37" s="92">
        <f>+M83+M130</f>
        <v>107</v>
      </c>
      <c r="N37" s="92">
        <f>+N83+N130</f>
        <v>11</v>
      </c>
      <c r="O37" s="93">
        <f t="shared" si="0"/>
        <v>245</v>
      </c>
    </row>
    <row r="38" spans="1:15" s="156" customFormat="1" ht="24" customHeight="1" x14ac:dyDescent="0.25">
      <c r="A38" s="232"/>
      <c r="B38" s="275" t="s">
        <v>44</v>
      </c>
      <c r="C38" s="225">
        <f>+C84+C131</f>
        <v>1</v>
      </c>
      <c r="D38" s="225">
        <f>+D84+D131</f>
        <v>9</v>
      </c>
      <c r="E38" s="225">
        <f>+E84+E131</f>
        <v>4</v>
      </c>
      <c r="F38" s="225">
        <f>+F84+F131</f>
        <v>0</v>
      </c>
      <c r="G38" s="225">
        <f>+G84+G131</f>
        <v>0</v>
      </c>
      <c r="H38" s="225">
        <f>+H84+H131</f>
        <v>0</v>
      </c>
      <c r="I38" s="225">
        <f>+I84+I131</f>
        <v>0</v>
      </c>
      <c r="J38" s="225">
        <f>+J84+J131</f>
        <v>0</v>
      </c>
      <c r="K38" s="225">
        <f>+K84+K131</f>
        <v>7</v>
      </c>
      <c r="L38" s="225">
        <f>+L84+L131</f>
        <v>3</v>
      </c>
      <c r="M38" s="225">
        <f>+M84+M131</f>
        <v>9</v>
      </c>
      <c r="N38" s="225">
        <f>+N84+N131</f>
        <v>6</v>
      </c>
      <c r="O38" s="93">
        <f t="shared" si="0"/>
        <v>39</v>
      </c>
    </row>
    <row r="39" spans="1:15" s="156" customFormat="1" ht="24" customHeight="1" x14ac:dyDescent="0.25">
      <c r="A39" s="232"/>
      <c r="B39" s="275" t="s">
        <v>45</v>
      </c>
      <c r="C39" s="225">
        <f>+C85+C132</f>
        <v>0</v>
      </c>
      <c r="D39" s="225">
        <f>+D85+D132</f>
        <v>0</v>
      </c>
      <c r="E39" s="225">
        <f>+E85+E132</f>
        <v>0</v>
      </c>
      <c r="F39" s="225">
        <f>+F85+F132</f>
        <v>0</v>
      </c>
      <c r="G39" s="225">
        <f>+G85+G132</f>
        <v>0</v>
      </c>
      <c r="H39" s="225">
        <f>+H85+H132</f>
        <v>0</v>
      </c>
      <c r="I39" s="225">
        <f>+I85+I132</f>
        <v>0</v>
      </c>
      <c r="J39" s="225">
        <f>+J85+J132</f>
        <v>0</v>
      </c>
      <c r="K39" s="225">
        <f>+K85+K132</f>
        <v>0</v>
      </c>
      <c r="L39" s="225">
        <f>+L85+L132</f>
        <v>0</v>
      </c>
      <c r="M39" s="225">
        <f>+M85+M132</f>
        <v>0</v>
      </c>
      <c r="N39" s="225">
        <f>+N85+N132</f>
        <v>0</v>
      </c>
      <c r="O39" s="93">
        <f t="shared" si="0"/>
        <v>0</v>
      </c>
    </row>
    <row r="40" spans="1:15" s="156" customFormat="1" ht="24" customHeight="1" x14ac:dyDescent="0.25">
      <c r="A40" s="232"/>
      <c r="B40" s="275" t="s">
        <v>46</v>
      </c>
      <c r="C40" s="225">
        <f>+C86+C133</f>
        <v>0</v>
      </c>
      <c r="D40" s="225">
        <f>+D86+D133</f>
        <v>0</v>
      </c>
      <c r="E40" s="225">
        <f>+E86+E133</f>
        <v>0</v>
      </c>
      <c r="F40" s="225">
        <f>+F86+F133</f>
        <v>0</v>
      </c>
      <c r="G40" s="225">
        <f>+G86+G133</f>
        <v>0</v>
      </c>
      <c r="H40" s="225">
        <f>+H86+H133</f>
        <v>0</v>
      </c>
      <c r="I40" s="225">
        <f>+I86+I133</f>
        <v>0</v>
      </c>
      <c r="J40" s="225">
        <f>+J86+J133</f>
        <v>0</v>
      </c>
      <c r="K40" s="225">
        <f>+K86+K133</f>
        <v>0</v>
      </c>
      <c r="L40" s="225">
        <f>+L86+L133</f>
        <v>0</v>
      </c>
      <c r="M40" s="225">
        <f>+M86+M133</f>
        <v>0</v>
      </c>
      <c r="N40" s="225">
        <f>+N86+N133</f>
        <v>0</v>
      </c>
      <c r="O40" s="93">
        <f t="shared" si="0"/>
        <v>0</v>
      </c>
    </row>
    <row r="41" spans="1:15" s="156" customFormat="1" ht="24" customHeight="1" x14ac:dyDescent="0.25">
      <c r="A41" s="232"/>
      <c r="B41" s="275" t="s">
        <v>47</v>
      </c>
      <c r="C41" s="225">
        <f>+C87+C134</f>
        <v>2</v>
      </c>
      <c r="D41" s="225">
        <f>+D87+D134</f>
        <v>0</v>
      </c>
      <c r="E41" s="225">
        <f>+E87+E134</f>
        <v>1</v>
      </c>
      <c r="F41" s="225">
        <f>+F87+F134</f>
        <v>0</v>
      </c>
      <c r="G41" s="225">
        <f>+G87+G134</f>
        <v>0</v>
      </c>
      <c r="H41" s="225">
        <f>+H87+H134</f>
        <v>0</v>
      </c>
      <c r="I41" s="225">
        <f>+I87+I134</f>
        <v>0</v>
      </c>
      <c r="J41" s="225">
        <f>+J87+J134</f>
        <v>0</v>
      </c>
      <c r="K41" s="225">
        <f>+K87+K134</f>
        <v>1</v>
      </c>
      <c r="L41" s="225">
        <f>+L87+L134</f>
        <v>0</v>
      </c>
      <c r="M41" s="225">
        <f>+M87+M134</f>
        <v>0</v>
      </c>
      <c r="N41" s="225">
        <f>+N87+N134</f>
        <v>3</v>
      </c>
      <c r="O41" s="93">
        <f t="shared" si="0"/>
        <v>7</v>
      </c>
    </row>
    <row r="42" spans="1:15" s="156" customFormat="1" ht="24" customHeight="1" x14ac:dyDescent="0.25">
      <c r="A42" s="232"/>
      <c r="B42" s="275" t="s">
        <v>48</v>
      </c>
      <c r="C42" s="225">
        <f>+C88+C135</f>
        <v>1</v>
      </c>
      <c r="D42" s="225">
        <f>+D88+D135</f>
        <v>0</v>
      </c>
      <c r="E42" s="225">
        <f>+E88+E135</f>
        <v>0</v>
      </c>
      <c r="F42" s="225">
        <f>+F88+F135</f>
        <v>0</v>
      </c>
      <c r="G42" s="225">
        <f>+G88+G135</f>
        <v>0</v>
      </c>
      <c r="H42" s="225">
        <f>+H88+H135</f>
        <v>0</v>
      </c>
      <c r="I42" s="225">
        <f>+I88+I135</f>
        <v>0</v>
      </c>
      <c r="J42" s="225">
        <f>+J88+J135</f>
        <v>0</v>
      </c>
      <c r="K42" s="225">
        <f>+K88+K135</f>
        <v>0</v>
      </c>
      <c r="L42" s="225">
        <f>+L88+L135</f>
        <v>0</v>
      </c>
      <c r="M42" s="225">
        <f>+M88+M135</f>
        <v>0</v>
      </c>
      <c r="N42" s="225">
        <f>+N88+N135</f>
        <v>0</v>
      </c>
      <c r="O42" s="93">
        <f t="shared" si="0"/>
        <v>1</v>
      </c>
    </row>
    <row r="43" spans="1:15" s="156" customFormat="1" ht="24" customHeight="1" x14ac:dyDescent="0.25">
      <c r="A43" s="232"/>
      <c r="B43" s="275" t="s">
        <v>49</v>
      </c>
      <c r="C43" s="225">
        <f>+C89+C136</f>
        <v>0</v>
      </c>
      <c r="D43" s="225">
        <f>+D89+D136</f>
        <v>0</v>
      </c>
      <c r="E43" s="225">
        <f>+E89+E136</f>
        <v>0</v>
      </c>
      <c r="F43" s="225">
        <f>+F89+F136</f>
        <v>0</v>
      </c>
      <c r="G43" s="225">
        <f>+G89+G136</f>
        <v>0</v>
      </c>
      <c r="H43" s="225">
        <f>+H89+H136</f>
        <v>0</v>
      </c>
      <c r="I43" s="225">
        <f>+I89+I136</f>
        <v>0</v>
      </c>
      <c r="J43" s="225">
        <f>+J89+J136</f>
        <v>0</v>
      </c>
      <c r="K43" s="225">
        <f>+K89+K136</f>
        <v>0</v>
      </c>
      <c r="L43" s="225">
        <f>+L89+L136</f>
        <v>0</v>
      </c>
      <c r="M43" s="225">
        <f>+M89+M136</f>
        <v>0</v>
      </c>
      <c r="N43" s="225">
        <f>+N89+N136</f>
        <v>0</v>
      </c>
      <c r="O43" s="93">
        <f t="shared" si="0"/>
        <v>0</v>
      </c>
    </row>
    <row r="44" spans="1:15" s="156" customFormat="1" ht="24" customHeight="1" x14ac:dyDescent="0.25">
      <c r="A44" s="232"/>
      <c r="B44" s="275" t="s">
        <v>50</v>
      </c>
      <c r="C44" s="225">
        <f>+C90+C137</f>
        <v>2</v>
      </c>
      <c r="D44" s="225">
        <f>+D90+D137</f>
        <v>14</v>
      </c>
      <c r="E44" s="225">
        <f>+E90+E137</f>
        <v>2</v>
      </c>
      <c r="F44" s="225">
        <f>+F90+F137</f>
        <v>11</v>
      </c>
      <c r="G44" s="225">
        <f>+G90+G137</f>
        <v>0</v>
      </c>
      <c r="H44" s="225">
        <f>+H90+H137</f>
        <v>0</v>
      </c>
      <c r="I44" s="225">
        <f>+I90+I137</f>
        <v>0</v>
      </c>
      <c r="J44" s="225">
        <f>+J90+J137</f>
        <v>0</v>
      </c>
      <c r="K44" s="225">
        <f>+K90+K137</f>
        <v>41</v>
      </c>
      <c r="L44" s="225">
        <f>+L90+L137</f>
        <v>0</v>
      </c>
      <c r="M44" s="225">
        <f>+M90+M137</f>
        <v>56</v>
      </c>
      <c r="N44" s="225">
        <f>+N90+N137</f>
        <v>2</v>
      </c>
      <c r="O44" s="93">
        <f t="shared" si="0"/>
        <v>128</v>
      </c>
    </row>
    <row r="45" spans="1:15" s="156" customFormat="1" ht="24" customHeight="1" x14ac:dyDescent="0.25">
      <c r="A45" s="232"/>
      <c r="B45" s="275" t="s">
        <v>51</v>
      </c>
      <c r="C45" s="225">
        <f>+C91+C138</f>
        <v>0</v>
      </c>
      <c r="D45" s="225">
        <f>+D91+D138</f>
        <v>1</v>
      </c>
      <c r="E45" s="225">
        <f>+E91+E138</f>
        <v>0</v>
      </c>
      <c r="F45" s="225">
        <f>+F91+F138</f>
        <v>0</v>
      </c>
      <c r="G45" s="225">
        <f>+G91+G138</f>
        <v>0</v>
      </c>
      <c r="H45" s="225">
        <f>+H91+H138</f>
        <v>0</v>
      </c>
      <c r="I45" s="225">
        <f>+I91+I138</f>
        <v>0</v>
      </c>
      <c r="J45" s="225">
        <f>+J91+J138</f>
        <v>0</v>
      </c>
      <c r="K45" s="225">
        <f>+K91+K138</f>
        <v>27</v>
      </c>
      <c r="L45" s="225">
        <f>+L91+L138</f>
        <v>0</v>
      </c>
      <c r="M45" s="225">
        <f>+M91+M138</f>
        <v>42</v>
      </c>
      <c r="N45" s="225">
        <f>+N91+N138</f>
        <v>0</v>
      </c>
      <c r="O45" s="93">
        <f t="shared" si="0"/>
        <v>70</v>
      </c>
    </row>
    <row r="46" spans="1:15" s="156" customFormat="1" ht="42" customHeight="1" x14ac:dyDescent="0.25">
      <c r="A46" s="217">
        <v>27</v>
      </c>
      <c r="B46" s="273" t="s">
        <v>53</v>
      </c>
      <c r="C46" s="225">
        <f>+C92+C139</f>
        <v>0</v>
      </c>
      <c r="D46" s="225">
        <f>+D92+D139</f>
        <v>0</v>
      </c>
      <c r="E46" s="225">
        <f>+E92+E139</f>
        <v>0</v>
      </c>
      <c r="F46" s="225">
        <f>+F92+F139</f>
        <v>0</v>
      </c>
      <c r="G46" s="225">
        <f>+G92+G139</f>
        <v>0</v>
      </c>
      <c r="H46" s="225">
        <f>+H92+H139</f>
        <v>0</v>
      </c>
      <c r="I46" s="225">
        <f>+I92+I139</f>
        <v>0</v>
      </c>
      <c r="J46" s="225">
        <f>+J92+J139</f>
        <v>0</v>
      </c>
      <c r="K46" s="225">
        <f>+K92+K139</f>
        <v>400</v>
      </c>
      <c r="L46" s="225">
        <f>+L92+L139</f>
        <v>0</v>
      </c>
      <c r="M46" s="225">
        <f>+M92+M139</f>
        <v>0</v>
      </c>
      <c r="N46" s="225">
        <f>+N92+N139</f>
        <v>0</v>
      </c>
      <c r="O46" s="93">
        <f t="shared" si="0"/>
        <v>400</v>
      </c>
    </row>
    <row r="47" spans="1:15" s="156" customFormat="1" ht="63" customHeight="1" x14ac:dyDescent="0.25">
      <c r="A47" s="217">
        <v>28</v>
      </c>
      <c r="B47" s="273" t="s">
        <v>201</v>
      </c>
      <c r="C47" s="92">
        <f>+C93+C140</f>
        <v>1984</v>
      </c>
      <c r="D47" s="92">
        <f>+D93+D140</f>
        <v>2018</v>
      </c>
      <c r="E47" s="92">
        <f>+E93+E140</f>
        <v>1806</v>
      </c>
      <c r="F47" s="92">
        <f>+F93+F140</f>
        <v>1798</v>
      </c>
      <c r="G47" s="92">
        <f>+G93+G140</f>
        <v>1798</v>
      </c>
      <c r="H47" s="92">
        <f>+H93+H140</f>
        <v>1798</v>
      </c>
      <c r="I47" s="92">
        <f>+I93+I140</f>
        <v>1798</v>
      </c>
      <c r="J47" s="92">
        <f>+J93+J140</f>
        <v>2142</v>
      </c>
      <c r="K47" s="92">
        <f>+K93+K140</f>
        <v>2183</v>
      </c>
      <c r="L47" s="92">
        <f>+L93+L140</f>
        <v>2241</v>
      </c>
      <c r="M47" s="92">
        <f>+M93+M140</f>
        <v>2178</v>
      </c>
      <c r="N47" s="92">
        <f>+N93+N140</f>
        <v>2223</v>
      </c>
      <c r="O47" s="93">
        <f>N47</f>
        <v>2223</v>
      </c>
    </row>
    <row r="48" spans="1:15" x14ac:dyDescent="0.25">
      <c r="A48" s="19"/>
      <c r="B48" s="20"/>
      <c r="C48" s="40"/>
      <c r="D48" s="40"/>
      <c r="E48" s="40"/>
      <c r="F48" s="40"/>
      <c r="G48" s="40"/>
      <c r="H48" s="40"/>
      <c r="I48" s="40"/>
      <c r="J48" s="40"/>
      <c r="K48" s="40"/>
      <c r="L48" s="32"/>
      <c r="M48" s="32"/>
      <c r="N48" s="32"/>
      <c r="O48" s="21"/>
    </row>
    <row r="49" spans="1:15" x14ac:dyDescent="0.25">
      <c r="A49" s="19"/>
      <c r="B49" s="20"/>
      <c r="C49" s="40"/>
      <c r="D49" s="40"/>
      <c r="E49" s="40"/>
      <c r="F49" s="40"/>
      <c r="G49" s="40"/>
      <c r="H49" s="40"/>
      <c r="I49" s="40"/>
      <c r="J49" s="40"/>
      <c r="K49" s="40"/>
      <c r="L49" s="32"/>
      <c r="M49" s="32"/>
      <c r="N49" s="32"/>
      <c r="O49" s="21"/>
    </row>
    <row r="50" spans="1:15" ht="16.5" x14ac:dyDescent="0.25">
      <c r="A50" s="231" t="s">
        <v>73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</row>
    <row r="51" spans="1:15" ht="42" customHeight="1" x14ac:dyDescent="0.25">
      <c r="A51" s="55" t="s">
        <v>1</v>
      </c>
      <c r="B51" s="79" t="s">
        <v>2</v>
      </c>
      <c r="C51" s="44" t="s">
        <v>60</v>
      </c>
      <c r="D51" s="44" t="s">
        <v>61</v>
      </c>
      <c r="E51" s="44" t="s">
        <v>62</v>
      </c>
      <c r="F51" s="44" t="s">
        <v>63</v>
      </c>
      <c r="G51" s="45" t="s">
        <v>64</v>
      </c>
      <c r="H51" s="45" t="s">
        <v>65</v>
      </c>
      <c r="I51" s="45" t="s">
        <v>66</v>
      </c>
      <c r="J51" s="45" t="s">
        <v>67</v>
      </c>
      <c r="K51" s="45" t="s">
        <v>68</v>
      </c>
      <c r="L51" s="45" t="s">
        <v>69</v>
      </c>
      <c r="M51" s="45" t="s">
        <v>70</v>
      </c>
      <c r="N51" s="45" t="s">
        <v>71</v>
      </c>
      <c r="O51" s="14" t="s">
        <v>3</v>
      </c>
    </row>
    <row r="52" spans="1:15" s="156" customFormat="1" ht="28.5" customHeight="1" x14ac:dyDescent="0.25">
      <c r="A52" s="217">
        <v>1</v>
      </c>
      <c r="B52" s="273" t="s">
        <v>4</v>
      </c>
      <c r="C52" s="225">
        <v>48</v>
      </c>
      <c r="D52" s="225">
        <v>49</v>
      </c>
      <c r="E52" s="225">
        <v>45</v>
      </c>
      <c r="F52" s="225">
        <v>2</v>
      </c>
      <c r="G52" s="225">
        <v>0</v>
      </c>
      <c r="H52" s="225">
        <v>0</v>
      </c>
      <c r="I52" s="225">
        <v>0</v>
      </c>
      <c r="J52" s="225">
        <v>53</v>
      </c>
      <c r="K52" s="225">
        <v>76</v>
      </c>
      <c r="L52" s="201">
        <v>70</v>
      </c>
      <c r="M52" s="201">
        <v>68</v>
      </c>
      <c r="N52" s="201">
        <v>49</v>
      </c>
      <c r="O52" s="93">
        <f>SUM(C52:N52)</f>
        <v>460</v>
      </c>
    </row>
    <row r="53" spans="1:15" s="156" customFormat="1" ht="28.5" customHeight="1" x14ac:dyDescent="0.25">
      <c r="A53" s="217">
        <v>2</v>
      </c>
      <c r="B53" s="273" t="s">
        <v>5</v>
      </c>
      <c r="C53" s="225">
        <v>38</v>
      </c>
      <c r="D53" s="225">
        <v>48</v>
      </c>
      <c r="E53" s="225">
        <v>49</v>
      </c>
      <c r="F53" s="225">
        <v>0</v>
      </c>
      <c r="G53" s="225">
        <v>0</v>
      </c>
      <c r="H53" s="225">
        <v>0</v>
      </c>
      <c r="I53" s="225">
        <v>0</v>
      </c>
      <c r="J53" s="225">
        <v>3</v>
      </c>
      <c r="K53" s="225">
        <v>95</v>
      </c>
      <c r="L53" s="201">
        <v>54</v>
      </c>
      <c r="M53" s="201">
        <v>30</v>
      </c>
      <c r="N53" s="201">
        <v>47</v>
      </c>
      <c r="O53" s="93">
        <f t="shared" ref="O53:O93" si="1">SUM(C53:N53)</f>
        <v>364</v>
      </c>
    </row>
    <row r="54" spans="1:15" s="156" customFormat="1" ht="35.25" customHeight="1" x14ac:dyDescent="0.25">
      <c r="A54" s="217">
        <v>3</v>
      </c>
      <c r="B54" s="273" t="s">
        <v>7</v>
      </c>
      <c r="C54" s="225">
        <v>0</v>
      </c>
      <c r="D54" s="225">
        <v>3</v>
      </c>
      <c r="E54" s="225">
        <v>2</v>
      </c>
      <c r="F54" s="225">
        <v>0</v>
      </c>
      <c r="G54" s="225">
        <v>0</v>
      </c>
      <c r="H54" s="225">
        <v>0</v>
      </c>
      <c r="I54" s="225">
        <v>0</v>
      </c>
      <c r="J54" s="225">
        <v>0</v>
      </c>
      <c r="K54" s="225">
        <v>2</v>
      </c>
      <c r="L54" s="201">
        <v>5</v>
      </c>
      <c r="M54" s="201">
        <v>0</v>
      </c>
      <c r="N54" s="201">
        <v>0</v>
      </c>
      <c r="O54" s="93">
        <f t="shared" si="1"/>
        <v>12</v>
      </c>
    </row>
    <row r="55" spans="1:15" s="156" customFormat="1" ht="29.25" customHeight="1" x14ac:dyDescent="0.25">
      <c r="A55" s="217">
        <v>4</v>
      </c>
      <c r="B55" s="273" t="s">
        <v>8</v>
      </c>
      <c r="C55" s="225">
        <v>4</v>
      </c>
      <c r="D55" s="225">
        <v>5</v>
      </c>
      <c r="E55" s="225">
        <v>4</v>
      </c>
      <c r="F55" s="225">
        <v>0</v>
      </c>
      <c r="G55" s="225">
        <v>0</v>
      </c>
      <c r="H55" s="225">
        <v>0</v>
      </c>
      <c r="I55" s="225">
        <v>0</v>
      </c>
      <c r="J55" s="225">
        <v>0</v>
      </c>
      <c r="K55" s="225">
        <v>3</v>
      </c>
      <c r="L55" s="201">
        <v>3</v>
      </c>
      <c r="M55" s="201">
        <v>4</v>
      </c>
      <c r="N55" s="201">
        <v>3</v>
      </c>
      <c r="O55" s="93">
        <f t="shared" si="1"/>
        <v>26</v>
      </c>
    </row>
    <row r="56" spans="1:15" s="156" customFormat="1" ht="29.25" customHeight="1" x14ac:dyDescent="0.25">
      <c r="A56" s="217">
        <v>5</v>
      </c>
      <c r="B56" s="273" t="s">
        <v>9</v>
      </c>
      <c r="C56" s="225">
        <v>3</v>
      </c>
      <c r="D56" s="225">
        <v>11</v>
      </c>
      <c r="E56" s="225">
        <v>10</v>
      </c>
      <c r="F56" s="225">
        <v>0</v>
      </c>
      <c r="G56" s="225">
        <v>0</v>
      </c>
      <c r="H56" s="225">
        <v>0</v>
      </c>
      <c r="I56" s="225">
        <v>0</v>
      </c>
      <c r="J56" s="225">
        <v>0</v>
      </c>
      <c r="K56" s="225">
        <v>2</v>
      </c>
      <c r="L56" s="201">
        <v>3</v>
      </c>
      <c r="M56" s="201">
        <v>5</v>
      </c>
      <c r="N56" s="201">
        <v>4</v>
      </c>
      <c r="O56" s="93">
        <f t="shared" si="1"/>
        <v>38</v>
      </c>
    </row>
    <row r="57" spans="1:15" s="156" customFormat="1" ht="29.25" customHeight="1" x14ac:dyDescent="0.25">
      <c r="A57" s="217">
        <v>6</v>
      </c>
      <c r="B57" s="273" t="s">
        <v>10</v>
      </c>
      <c r="C57" s="225">
        <v>3</v>
      </c>
      <c r="D57" s="225">
        <v>2</v>
      </c>
      <c r="E57" s="225">
        <v>4</v>
      </c>
      <c r="F57" s="225">
        <v>0</v>
      </c>
      <c r="G57" s="225">
        <v>0</v>
      </c>
      <c r="H57" s="225">
        <v>0</v>
      </c>
      <c r="I57" s="225">
        <v>0</v>
      </c>
      <c r="J57" s="225">
        <v>0</v>
      </c>
      <c r="K57" s="225">
        <v>2</v>
      </c>
      <c r="L57" s="201">
        <v>7</v>
      </c>
      <c r="M57" s="201">
        <v>4</v>
      </c>
      <c r="N57" s="201">
        <v>3</v>
      </c>
      <c r="O57" s="93">
        <f t="shared" si="1"/>
        <v>25</v>
      </c>
    </row>
    <row r="58" spans="1:15" s="156" customFormat="1" ht="29.25" customHeight="1" x14ac:dyDescent="0.25">
      <c r="A58" s="217">
        <v>7</v>
      </c>
      <c r="B58" s="273" t="s">
        <v>11</v>
      </c>
      <c r="C58" s="225">
        <v>2</v>
      </c>
      <c r="D58" s="225">
        <v>4</v>
      </c>
      <c r="E58" s="225">
        <v>6</v>
      </c>
      <c r="F58" s="225">
        <v>0</v>
      </c>
      <c r="G58" s="225">
        <v>0</v>
      </c>
      <c r="H58" s="225">
        <v>0</v>
      </c>
      <c r="I58" s="225">
        <v>0</v>
      </c>
      <c r="J58" s="225">
        <v>0</v>
      </c>
      <c r="K58" s="225">
        <v>3</v>
      </c>
      <c r="L58" s="201">
        <v>4</v>
      </c>
      <c r="M58" s="201">
        <v>1</v>
      </c>
      <c r="N58" s="201">
        <v>3</v>
      </c>
      <c r="O58" s="93">
        <f t="shared" si="1"/>
        <v>23</v>
      </c>
    </row>
    <row r="59" spans="1:15" s="156" customFormat="1" ht="29.25" customHeight="1" x14ac:dyDescent="0.25">
      <c r="A59" s="217">
        <v>8</v>
      </c>
      <c r="B59" s="273" t="s">
        <v>12</v>
      </c>
      <c r="C59" s="225">
        <v>161</v>
      </c>
      <c r="D59" s="225">
        <v>195</v>
      </c>
      <c r="E59" s="225">
        <v>139</v>
      </c>
      <c r="F59" s="225">
        <v>0</v>
      </c>
      <c r="G59" s="225">
        <v>0</v>
      </c>
      <c r="H59" s="225">
        <v>0</v>
      </c>
      <c r="I59" s="225">
        <v>0</v>
      </c>
      <c r="J59" s="225">
        <v>0</v>
      </c>
      <c r="K59" s="225">
        <v>146</v>
      </c>
      <c r="L59" s="201">
        <v>202</v>
      </c>
      <c r="M59" s="201">
        <v>175</v>
      </c>
      <c r="N59" s="201">
        <v>202</v>
      </c>
      <c r="O59" s="93">
        <f t="shared" si="1"/>
        <v>1220</v>
      </c>
    </row>
    <row r="60" spans="1:15" s="156" customFormat="1" ht="29.25" customHeight="1" x14ac:dyDescent="0.25">
      <c r="A60" s="217">
        <v>9</v>
      </c>
      <c r="B60" s="273" t="s">
        <v>13</v>
      </c>
      <c r="C60" s="225">
        <v>900</v>
      </c>
      <c r="D60" s="225">
        <v>715</v>
      </c>
      <c r="E60" s="225">
        <v>578</v>
      </c>
      <c r="F60" s="225">
        <v>33</v>
      </c>
      <c r="G60" s="225">
        <v>0</v>
      </c>
      <c r="H60" s="225">
        <v>0</v>
      </c>
      <c r="I60" s="225">
        <v>0</v>
      </c>
      <c r="J60" s="225">
        <v>29</v>
      </c>
      <c r="K60" s="225">
        <v>752</v>
      </c>
      <c r="L60" s="201">
        <v>906</v>
      </c>
      <c r="M60" s="201">
        <v>842</v>
      </c>
      <c r="N60" s="201">
        <v>512</v>
      </c>
      <c r="O60" s="93">
        <f t="shared" si="1"/>
        <v>5267</v>
      </c>
    </row>
    <row r="61" spans="1:15" s="156" customFormat="1" ht="53.25" customHeight="1" x14ac:dyDescent="0.25">
      <c r="A61" s="217">
        <v>10</v>
      </c>
      <c r="B61" s="273" t="s">
        <v>14</v>
      </c>
      <c r="C61" s="225">
        <v>865</v>
      </c>
      <c r="D61" s="225">
        <v>730</v>
      </c>
      <c r="E61" s="225">
        <v>520</v>
      </c>
      <c r="F61" s="225">
        <v>118</v>
      </c>
      <c r="G61" s="225">
        <v>66</v>
      </c>
      <c r="H61" s="225">
        <v>1</v>
      </c>
      <c r="I61" s="225">
        <v>0</v>
      </c>
      <c r="J61" s="225">
        <v>167</v>
      </c>
      <c r="K61" s="225">
        <v>768</v>
      </c>
      <c r="L61" s="201">
        <v>904</v>
      </c>
      <c r="M61" s="201">
        <v>815</v>
      </c>
      <c r="N61" s="201">
        <v>427</v>
      </c>
      <c r="O61" s="93">
        <f t="shared" si="1"/>
        <v>5381</v>
      </c>
    </row>
    <row r="62" spans="1:15" s="156" customFormat="1" ht="28.5" customHeight="1" x14ac:dyDescent="0.25">
      <c r="A62" s="217">
        <v>11</v>
      </c>
      <c r="B62" s="273" t="s">
        <v>15</v>
      </c>
      <c r="C62" s="92">
        <v>176</v>
      </c>
      <c r="D62" s="92">
        <v>80</v>
      </c>
      <c r="E62" s="92">
        <v>113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71</v>
      </c>
      <c r="L62" s="202">
        <v>178</v>
      </c>
      <c r="M62" s="202">
        <v>257</v>
      </c>
      <c r="N62" s="202">
        <v>70</v>
      </c>
      <c r="O62" s="93">
        <f t="shared" si="1"/>
        <v>945</v>
      </c>
    </row>
    <row r="63" spans="1:15" s="156" customFormat="1" ht="66.75" customHeight="1" x14ac:dyDescent="0.25">
      <c r="A63" s="217">
        <v>13</v>
      </c>
      <c r="B63" s="273" t="s">
        <v>21</v>
      </c>
      <c r="C63" s="225">
        <v>683</v>
      </c>
      <c r="D63" s="225">
        <v>817</v>
      </c>
      <c r="E63" s="225">
        <v>502</v>
      </c>
      <c r="F63" s="225">
        <v>118</v>
      </c>
      <c r="G63" s="225">
        <v>66</v>
      </c>
      <c r="H63" s="225">
        <v>1</v>
      </c>
      <c r="I63" s="225">
        <v>0</v>
      </c>
      <c r="J63" s="225">
        <v>0</v>
      </c>
      <c r="K63" s="225">
        <v>965</v>
      </c>
      <c r="L63" s="201">
        <v>858</v>
      </c>
      <c r="M63" s="201">
        <v>733</v>
      </c>
      <c r="N63" s="201">
        <v>667</v>
      </c>
      <c r="O63" s="93">
        <f t="shared" si="1"/>
        <v>5410</v>
      </c>
    </row>
    <row r="64" spans="1:15" s="156" customFormat="1" ht="53.25" customHeight="1" x14ac:dyDescent="0.25">
      <c r="A64" s="217">
        <v>14</v>
      </c>
      <c r="B64" s="273" t="s">
        <v>22</v>
      </c>
      <c r="C64" s="225">
        <v>123</v>
      </c>
      <c r="D64" s="225">
        <v>133</v>
      </c>
      <c r="E64" s="225">
        <v>117</v>
      </c>
      <c r="F64" s="225">
        <v>0</v>
      </c>
      <c r="G64" s="225">
        <v>0</v>
      </c>
      <c r="H64" s="225">
        <v>0</v>
      </c>
      <c r="I64" s="225">
        <v>0</v>
      </c>
      <c r="J64" s="225">
        <v>0</v>
      </c>
      <c r="K64" s="225">
        <v>108</v>
      </c>
      <c r="L64" s="201">
        <v>62</v>
      </c>
      <c r="M64" s="201">
        <v>133</v>
      </c>
      <c r="N64" s="201">
        <v>84</v>
      </c>
      <c r="O64" s="93">
        <f t="shared" si="1"/>
        <v>760</v>
      </c>
    </row>
    <row r="65" spans="1:15" s="156" customFormat="1" ht="29.25" customHeight="1" x14ac:dyDescent="0.25">
      <c r="A65" s="232">
        <v>15</v>
      </c>
      <c r="B65" s="273" t="s">
        <v>23</v>
      </c>
      <c r="C65" s="92">
        <f>+C66+C67</f>
        <v>49</v>
      </c>
      <c r="D65" s="92">
        <f t="shared" ref="D65:K65" si="2">+D66+D67</f>
        <v>52</v>
      </c>
      <c r="E65" s="92">
        <f t="shared" si="2"/>
        <v>39</v>
      </c>
      <c r="F65" s="92">
        <f t="shared" si="2"/>
        <v>0</v>
      </c>
      <c r="G65" s="92">
        <f t="shared" si="2"/>
        <v>0</v>
      </c>
      <c r="H65" s="92">
        <f t="shared" si="2"/>
        <v>0</v>
      </c>
      <c r="I65" s="92">
        <f t="shared" si="2"/>
        <v>0</v>
      </c>
      <c r="J65" s="92">
        <f t="shared" si="2"/>
        <v>0</v>
      </c>
      <c r="K65" s="92">
        <f t="shared" si="2"/>
        <v>65</v>
      </c>
      <c r="L65" s="202">
        <v>20</v>
      </c>
      <c r="M65" s="202">
        <v>25</v>
      </c>
      <c r="N65" s="202">
        <v>14</v>
      </c>
      <c r="O65" s="93">
        <f t="shared" si="1"/>
        <v>264</v>
      </c>
    </row>
    <row r="66" spans="1:15" s="156" customFormat="1" ht="26.25" customHeight="1" x14ac:dyDescent="0.25">
      <c r="A66" s="232"/>
      <c r="B66" s="275" t="s">
        <v>24</v>
      </c>
      <c r="C66" s="225">
        <v>20</v>
      </c>
      <c r="D66" s="225">
        <v>9</v>
      </c>
      <c r="E66" s="225">
        <v>12</v>
      </c>
      <c r="F66" s="225">
        <v>0</v>
      </c>
      <c r="G66" s="225">
        <v>0</v>
      </c>
      <c r="H66" s="225">
        <v>0</v>
      </c>
      <c r="I66" s="225">
        <v>0</v>
      </c>
      <c r="J66" s="225">
        <v>0</v>
      </c>
      <c r="K66" s="225">
        <v>28</v>
      </c>
      <c r="L66" s="201">
        <v>2</v>
      </c>
      <c r="M66" s="201">
        <v>6</v>
      </c>
      <c r="N66" s="201">
        <v>2</v>
      </c>
      <c r="O66" s="93">
        <f t="shared" si="1"/>
        <v>79</v>
      </c>
    </row>
    <row r="67" spans="1:15" s="156" customFormat="1" ht="26.25" customHeight="1" x14ac:dyDescent="0.25">
      <c r="A67" s="232"/>
      <c r="B67" s="275" t="s">
        <v>25</v>
      </c>
      <c r="C67" s="225">
        <v>29</v>
      </c>
      <c r="D67" s="225">
        <v>43</v>
      </c>
      <c r="E67" s="225">
        <v>27</v>
      </c>
      <c r="F67" s="225">
        <v>0</v>
      </c>
      <c r="G67" s="225">
        <v>0</v>
      </c>
      <c r="H67" s="225">
        <v>0</v>
      </c>
      <c r="I67" s="225">
        <v>0</v>
      </c>
      <c r="J67" s="225">
        <v>0</v>
      </c>
      <c r="K67" s="225">
        <v>37</v>
      </c>
      <c r="L67" s="201">
        <v>18</v>
      </c>
      <c r="M67" s="201">
        <v>19</v>
      </c>
      <c r="N67" s="201">
        <v>12</v>
      </c>
      <c r="O67" s="93">
        <f t="shared" si="1"/>
        <v>185</v>
      </c>
    </row>
    <row r="68" spans="1:15" s="156" customFormat="1" ht="33.75" customHeight="1" x14ac:dyDescent="0.25">
      <c r="A68" s="217">
        <v>16</v>
      </c>
      <c r="B68" s="273" t="s">
        <v>28</v>
      </c>
      <c r="C68" s="225">
        <v>4</v>
      </c>
      <c r="D68" s="225">
        <v>0</v>
      </c>
      <c r="E68" s="225">
        <v>2</v>
      </c>
      <c r="F68" s="225">
        <v>0</v>
      </c>
      <c r="G68" s="225">
        <v>0</v>
      </c>
      <c r="H68" s="225">
        <v>0</v>
      </c>
      <c r="I68" s="225">
        <v>0</v>
      </c>
      <c r="J68" s="225">
        <v>0</v>
      </c>
      <c r="K68" s="225">
        <v>4</v>
      </c>
      <c r="L68" s="201">
        <v>3</v>
      </c>
      <c r="M68" s="201">
        <v>4</v>
      </c>
      <c r="N68" s="201">
        <v>3</v>
      </c>
      <c r="O68" s="93">
        <f t="shared" si="1"/>
        <v>20</v>
      </c>
    </row>
    <row r="69" spans="1:15" s="156" customFormat="1" ht="31.5" customHeight="1" x14ac:dyDescent="0.25">
      <c r="A69" s="217">
        <v>17</v>
      </c>
      <c r="B69" s="273" t="s">
        <v>29</v>
      </c>
      <c r="C69" s="225">
        <v>9</v>
      </c>
      <c r="D69" s="225">
        <v>4</v>
      </c>
      <c r="E69" s="225">
        <v>3</v>
      </c>
      <c r="F69" s="225">
        <v>0</v>
      </c>
      <c r="G69" s="225">
        <v>0</v>
      </c>
      <c r="H69" s="225">
        <v>0</v>
      </c>
      <c r="I69" s="225">
        <v>0</v>
      </c>
      <c r="J69" s="225">
        <v>0</v>
      </c>
      <c r="K69" s="225">
        <v>4</v>
      </c>
      <c r="L69" s="201">
        <v>3</v>
      </c>
      <c r="M69" s="201">
        <v>5</v>
      </c>
      <c r="N69" s="201">
        <v>5</v>
      </c>
      <c r="O69" s="93">
        <f t="shared" si="1"/>
        <v>33</v>
      </c>
    </row>
    <row r="70" spans="1:15" s="156" customFormat="1" ht="41.25" customHeight="1" x14ac:dyDescent="0.25">
      <c r="A70" s="217">
        <v>18</v>
      </c>
      <c r="B70" s="273" t="s">
        <v>30</v>
      </c>
      <c r="C70" s="225">
        <v>1</v>
      </c>
      <c r="D70" s="225">
        <v>4</v>
      </c>
      <c r="E70" s="225">
        <v>3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3</v>
      </c>
      <c r="L70" s="201">
        <v>5</v>
      </c>
      <c r="M70" s="201">
        <v>1</v>
      </c>
      <c r="N70" s="201">
        <v>1</v>
      </c>
      <c r="O70" s="93">
        <f t="shared" si="1"/>
        <v>18</v>
      </c>
    </row>
    <row r="71" spans="1:15" s="156" customFormat="1" ht="35.25" customHeight="1" x14ac:dyDescent="0.25">
      <c r="A71" s="217">
        <v>19</v>
      </c>
      <c r="B71" s="273" t="s">
        <v>31</v>
      </c>
      <c r="C71" s="225">
        <v>3</v>
      </c>
      <c r="D71" s="225">
        <v>10</v>
      </c>
      <c r="E71" s="225">
        <v>2</v>
      </c>
      <c r="F71" s="225">
        <v>0</v>
      </c>
      <c r="G71" s="225">
        <v>0</v>
      </c>
      <c r="H71" s="225">
        <v>0</v>
      </c>
      <c r="I71" s="225">
        <v>0</v>
      </c>
      <c r="J71" s="225">
        <v>0</v>
      </c>
      <c r="K71" s="225">
        <v>5</v>
      </c>
      <c r="L71" s="201">
        <v>0</v>
      </c>
      <c r="M71" s="201">
        <v>2</v>
      </c>
      <c r="N71" s="201">
        <v>4</v>
      </c>
      <c r="O71" s="93">
        <f t="shared" si="1"/>
        <v>26</v>
      </c>
    </row>
    <row r="72" spans="1:15" s="156" customFormat="1" ht="37.5" customHeight="1" x14ac:dyDescent="0.25">
      <c r="A72" s="232">
        <v>20</v>
      </c>
      <c r="B72" s="273" t="s">
        <v>32</v>
      </c>
      <c r="C72" s="92">
        <f>+C73+C74+C75</f>
        <v>12</v>
      </c>
      <c r="D72" s="92">
        <f t="shared" ref="D72:K72" si="3">+D73+D74+D75</f>
        <v>8</v>
      </c>
      <c r="E72" s="92">
        <f t="shared" si="3"/>
        <v>4</v>
      </c>
      <c r="F72" s="92">
        <f t="shared" si="3"/>
        <v>0</v>
      </c>
      <c r="G72" s="92">
        <f t="shared" si="3"/>
        <v>0</v>
      </c>
      <c r="H72" s="92">
        <f t="shared" si="3"/>
        <v>0</v>
      </c>
      <c r="I72" s="92">
        <f t="shared" si="3"/>
        <v>0</v>
      </c>
      <c r="J72" s="92">
        <f t="shared" si="3"/>
        <v>0</v>
      </c>
      <c r="K72" s="92">
        <f t="shared" si="3"/>
        <v>2</v>
      </c>
      <c r="L72" s="202">
        <v>9</v>
      </c>
      <c r="M72" s="202">
        <v>9</v>
      </c>
      <c r="N72" s="202">
        <v>7</v>
      </c>
      <c r="O72" s="93">
        <f t="shared" si="1"/>
        <v>51</v>
      </c>
    </row>
    <row r="73" spans="1:15" s="156" customFormat="1" ht="26.25" customHeight="1" x14ac:dyDescent="0.25">
      <c r="A73" s="232"/>
      <c r="B73" s="275" t="s">
        <v>33</v>
      </c>
      <c r="C73" s="225">
        <v>9</v>
      </c>
      <c r="D73" s="225">
        <v>7</v>
      </c>
      <c r="E73" s="225">
        <v>4</v>
      </c>
      <c r="F73" s="225">
        <v>0</v>
      </c>
      <c r="G73" s="225">
        <v>0</v>
      </c>
      <c r="H73" s="225">
        <v>0</v>
      </c>
      <c r="I73" s="225">
        <v>0</v>
      </c>
      <c r="J73" s="225">
        <v>0</v>
      </c>
      <c r="K73" s="225">
        <v>2</v>
      </c>
      <c r="L73" s="201">
        <v>9</v>
      </c>
      <c r="M73" s="201">
        <v>5</v>
      </c>
      <c r="N73" s="201">
        <v>6</v>
      </c>
      <c r="O73" s="93">
        <f t="shared" si="1"/>
        <v>42</v>
      </c>
    </row>
    <row r="74" spans="1:15" s="156" customFormat="1" ht="26.25" customHeight="1" x14ac:dyDescent="0.25">
      <c r="A74" s="232"/>
      <c r="B74" s="275" t="s">
        <v>34</v>
      </c>
      <c r="C74" s="225">
        <v>1</v>
      </c>
      <c r="D74" s="225">
        <v>0</v>
      </c>
      <c r="E74" s="225">
        <v>0</v>
      </c>
      <c r="F74" s="225">
        <v>0</v>
      </c>
      <c r="G74" s="225">
        <v>0</v>
      </c>
      <c r="H74" s="225">
        <v>0</v>
      </c>
      <c r="I74" s="225">
        <v>0</v>
      </c>
      <c r="J74" s="225">
        <v>0</v>
      </c>
      <c r="K74" s="225">
        <v>0</v>
      </c>
      <c r="L74" s="201">
        <v>0</v>
      </c>
      <c r="M74" s="201">
        <v>3</v>
      </c>
      <c r="N74" s="201">
        <v>0</v>
      </c>
      <c r="O74" s="93">
        <f t="shared" si="1"/>
        <v>4</v>
      </c>
    </row>
    <row r="75" spans="1:15" s="156" customFormat="1" ht="26.25" customHeight="1" x14ac:dyDescent="0.25">
      <c r="A75" s="232"/>
      <c r="B75" s="275" t="s">
        <v>35</v>
      </c>
      <c r="C75" s="225">
        <v>2</v>
      </c>
      <c r="D75" s="225">
        <v>1</v>
      </c>
      <c r="E75" s="225">
        <v>0</v>
      </c>
      <c r="F75" s="225">
        <v>0</v>
      </c>
      <c r="G75" s="225">
        <v>0</v>
      </c>
      <c r="H75" s="225">
        <v>0</v>
      </c>
      <c r="I75" s="225">
        <v>0</v>
      </c>
      <c r="J75" s="225">
        <v>0</v>
      </c>
      <c r="K75" s="225">
        <v>0</v>
      </c>
      <c r="L75" s="201">
        <v>0</v>
      </c>
      <c r="M75" s="201">
        <v>1</v>
      </c>
      <c r="N75" s="201">
        <v>1</v>
      </c>
      <c r="O75" s="93">
        <f t="shared" si="1"/>
        <v>5</v>
      </c>
    </row>
    <row r="76" spans="1:15" s="156" customFormat="1" ht="26.25" customHeight="1" x14ac:dyDescent="0.25">
      <c r="A76" s="217">
        <v>21</v>
      </c>
      <c r="B76" s="273" t="s">
        <v>36</v>
      </c>
      <c r="C76" s="225">
        <v>5</v>
      </c>
      <c r="D76" s="225">
        <v>7</v>
      </c>
      <c r="E76" s="225">
        <v>1</v>
      </c>
      <c r="F76" s="225">
        <v>0</v>
      </c>
      <c r="G76" s="225">
        <v>0</v>
      </c>
      <c r="H76" s="225">
        <v>0</v>
      </c>
      <c r="I76" s="225">
        <v>0</v>
      </c>
      <c r="J76" s="225">
        <v>0</v>
      </c>
      <c r="K76" s="225">
        <v>5</v>
      </c>
      <c r="L76" s="201">
        <v>9</v>
      </c>
      <c r="M76" s="201">
        <v>9</v>
      </c>
      <c r="N76" s="201">
        <v>3</v>
      </c>
      <c r="O76" s="93">
        <f t="shared" si="1"/>
        <v>39</v>
      </c>
    </row>
    <row r="77" spans="1:15" s="156" customFormat="1" ht="26.25" customHeight="1" x14ac:dyDescent="0.25">
      <c r="A77" s="232">
        <v>22</v>
      </c>
      <c r="B77" s="273" t="s">
        <v>37</v>
      </c>
      <c r="C77" s="92">
        <f>+C78+C79</f>
        <v>3</v>
      </c>
      <c r="D77" s="92">
        <f t="shared" ref="D77:K77" si="4">+D78+D79</f>
        <v>0</v>
      </c>
      <c r="E77" s="92">
        <f t="shared" si="4"/>
        <v>1</v>
      </c>
      <c r="F77" s="92">
        <f t="shared" si="4"/>
        <v>0</v>
      </c>
      <c r="G77" s="92">
        <f t="shared" si="4"/>
        <v>0</v>
      </c>
      <c r="H77" s="92">
        <f t="shared" si="4"/>
        <v>0</v>
      </c>
      <c r="I77" s="92">
        <f t="shared" si="4"/>
        <v>0</v>
      </c>
      <c r="J77" s="92">
        <f t="shared" si="4"/>
        <v>0</v>
      </c>
      <c r="K77" s="92">
        <f t="shared" si="4"/>
        <v>0</v>
      </c>
      <c r="L77" s="202">
        <v>2</v>
      </c>
      <c r="M77" s="202">
        <v>1</v>
      </c>
      <c r="N77" s="202">
        <v>1</v>
      </c>
      <c r="O77" s="93">
        <f t="shared" si="1"/>
        <v>8</v>
      </c>
    </row>
    <row r="78" spans="1:15" s="156" customFormat="1" ht="26.25" customHeight="1" x14ac:dyDescent="0.25">
      <c r="A78" s="232"/>
      <c r="B78" s="275" t="s">
        <v>38</v>
      </c>
      <c r="C78" s="225">
        <v>0</v>
      </c>
      <c r="D78" s="225">
        <v>0</v>
      </c>
      <c r="E78" s="225">
        <v>0</v>
      </c>
      <c r="F78" s="225">
        <v>0</v>
      </c>
      <c r="G78" s="225">
        <v>0</v>
      </c>
      <c r="H78" s="225">
        <v>0</v>
      </c>
      <c r="I78" s="225">
        <v>0</v>
      </c>
      <c r="J78" s="225">
        <v>0</v>
      </c>
      <c r="K78" s="225">
        <v>0</v>
      </c>
      <c r="L78" s="201">
        <v>1</v>
      </c>
      <c r="M78" s="201">
        <v>0</v>
      </c>
      <c r="N78" s="201">
        <v>0</v>
      </c>
      <c r="O78" s="93">
        <f t="shared" si="1"/>
        <v>1</v>
      </c>
    </row>
    <row r="79" spans="1:15" s="156" customFormat="1" ht="26.25" customHeight="1" x14ac:dyDescent="0.25">
      <c r="A79" s="232"/>
      <c r="B79" s="275" t="s">
        <v>39</v>
      </c>
      <c r="C79" s="225">
        <v>3</v>
      </c>
      <c r="D79" s="225">
        <v>0</v>
      </c>
      <c r="E79" s="225">
        <v>1</v>
      </c>
      <c r="F79" s="225">
        <v>0</v>
      </c>
      <c r="G79" s="225">
        <v>0</v>
      </c>
      <c r="H79" s="225">
        <v>0</v>
      </c>
      <c r="I79" s="225">
        <v>0</v>
      </c>
      <c r="J79" s="225">
        <v>0</v>
      </c>
      <c r="K79" s="225">
        <v>0</v>
      </c>
      <c r="L79" s="201">
        <v>1</v>
      </c>
      <c r="M79" s="201">
        <v>1</v>
      </c>
      <c r="N79" s="201">
        <v>1</v>
      </c>
      <c r="O79" s="93">
        <f t="shared" si="1"/>
        <v>7</v>
      </c>
    </row>
    <row r="80" spans="1:15" s="156" customFormat="1" ht="26.25" customHeight="1" x14ac:dyDescent="0.25">
      <c r="A80" s="217">
        <v>23</v>
      </c>
      <c r="B80" s="273" t="s">
        <v>40</v>
      </c>
      <c r="C80" s="225">
        <v>0</v>
      </c>
      <c r="D80" s="225">
        <v>2</v>
      </c>
      <c r="E80" s="225">
        <v>3</v>
      </c>
      <c r="F80" s="225">
        <v>0</v>
      </c>
      <c r="G80" s="225">
        <v>0</v>
      </c>
      <c r="H80" s="225">
        <v>0</v>
      </c>
      <c r="I80" s="225">
        <v>0</v>
      </c>
      <c r="J80" s="225">
        <v>0</v>
      </c>
      <c r="K80" s="225">
        <v>4</v>
      </c>
      <c r="L80" s="201">
        <v>3</v>
      </c>
      <c r="M80" s="201">
        <v>1</v>
      </c>
      <c r="N80" s="201">
        <v>0</v>
      </c>
      <c r="O80" s="93">
        <f t="shared" si="1"/>
        <v>13</v>
      </c>
    </row>
    <row r="81" spans="1:15" s="156" customFormat="1" ht="26.25" customHeight="1" x14ac:dyDescent="0.25">
      <c r="A81" s="217">
        <v>24</v>
      </c>
      <c r="B81" s="273" t="s">
        <v>41</v>
      </c>
      <c r="C81" s="225">
        <v>6</v>
      </c>
      <c r="D81" s="225">
        <v>4</v>
      </c>
      <c r="E81" s="225">
        <v>6</v>
      </c>
      <c r="F81" s="225">
        <v>0</v>
      </c>
      <c r="G81" s="225">
        <v>0</v>
      </c>
      <c r="H81" s="225">
        <v>0</v>
      </c>
      <c r="I81" s="225">
        <v>0</v>
      </c>
      <c r="J81" s="225">
        <v>0</v>
      </c>
      <c r="K81" s="225">
        <v>7</v>
      </c>
      <c r="L81" s="201">
        <v>9</v>
      </c>
      <c r="M81" s="201">
        <v>3</v>
      </c>
      <c r="N81" s="201">
        <v>1</v>
      </c>
      <c r="O81" s="93">
        <f t="shared" si="1"/>
        <v>36</v>
      </c>
    </row>
    <row r="82" spans="1:15" s="156" customFormat="1" ht="38.25" customHeight="1" x14ac:dyDescent="0.25">
      <c r="A82" s="217">
        <v>25</v>
      </c>
      <c r="B82" s="273" t="s">
        <v>42</v>
      </c>
      <c r="C82" s="225">
        <v>31</v>
      </c>
      <c r="D82" s="225">
        <v>21</v>
      </c>
      <c r="E82" s="225">
        <v>21</v>
      </c>
      <c r="F82" s="225">
        <v>0</v>
      </c>
      <c r="G82" s="225">
        <v>0</v>
      </c>
      <c r="H82" s="225">
        <v>0</v>
      </c>
      <c r="I82" s="225">
        <v>0</v>
      </c>
      <c r="J82" s="225">
        <v>0</v>
      </c>
      <c r="K82" s="225">
        <v>9</v>
      </c>
      <c r="L82" s="201">
        <v>23</v>
      </c>
      <c r="M82" s="201">
        <v>8</v>
      </c>
      <c r="N82" s="201">
        <v>11</v>
      </c>
      <c r="O82" s="93">
        <f t="shared" si="1"/>
        <v>124</v>
      </c>
    </row>
    <row r="83" spans="1:15" s="156" customFormat="1" ht="51.75" customHeight="1" x14ac:dyDescent="0.25">
      <c r="A83" s="232">
        <v>26</v>
      </c>
      <c r="B83" s="273" t="s">
        <v>43</v>
      </c>
      <c r="C83" s="92">
        <f>+C84+C85+C86+C87+C88+C89+C90+C91</f>
        <v>6</v>
      </c>
      <c r="D83" s="92">
        <f t="shared" ref="D83:N83" si="5">+D84+D85+D86+D87+D88+D89+D90+D91</f>
        <v>24</v>
      </c>
      <c r="E83" s="92">
        <f t="shared" si="5"/>
        <v>7</v>
      </c>
      <c r="F83" s="92">
        <f t="shared" si="5"/>
        <v>11</v>
      </c>
      <c r="G83" s="92">
        <f t="shared" si="5"/>
        <v>0</v>
      </c>
      <c r="H83" s="92">
        <f t="shared" si="5"/>
        <v>0</v>
      </c>
      <c r="I83" s="92">
        <f t="shared" si="5"/>
        <v>0</v>
      </c>
      <c r="J83" s="92">
        <f t="shared" si="5"/>
        <v>0</v>
      </c>
      <c r="K83" s="92">
        <f t="shared" si="5"/>
        <v>73</v>
      </c>
      <c r="L83" s="92">
        <f t="shared" si="5"/>
        <v>3</v>
      </c>
      <c r="M83" s="92">
        <f t="shared" si="5"/>
        <v>101</v>
      </c>
      <c r="N83" s="92">
        <f t="shared" si="5"/>
        <v>11</v>
      </c>
      <c r="O83" s="93">
        <f t="shared" si="1"/>
        <v>236</v>
      </c>
    </row>
    <row r="84" spans="1:15" s="156" customFormat="1" ht="24" customHeight="1" x14ac:dyDescent="0.25">
      <c r="A84" s="232"/>
      <c r="B84" s="275" t="s">
        <v>44</v>
      </c>
      <c r="C84" s="225">
        <v>1</v>
      </c>
      <c r="D84" s="225">
        <v>9</v>
      </c>
      <c r="E84" s="225">
        <v>4</v>
      </c>
      <c r="F84" s="225">
        <v>0</v>
      </c>
      <c r="G84" s="225">
        <v>0</v>
      </c>
      <c r="H84" s="225">
        <v>0</v>
      </c>
      <c r="I84" s="225">
        <v>0</v>
      </c>
      <c r="J84" s="225">
        <v>0</v>
      </c>
      <c r="K84" s="225">
        <v>7</v>
      </c>
      <c r="L84" s="201">
        <v>3</v>
      </c>
      <c r="M84" s="201">
        <v>9</v>
      </c>
      <c r="N84" s="201">
        <v>6</v>
      </c>
      <c r="O84" s="93">
        <f t="shared" si="1"/>
        <v>39</v>
      </c>
    </row>
    <row r="85" spans="1:15" s="156" customFormat="1" ht="24" customHeight="1" x14ac:dyDescent="0.25">
      <c r="A85" s="232"/>
      <c r="B85" s="275" t="s">
        <v>45</v>
      </c>
      <c r="C85" s="225">
        <v>0</v>
      </c>
      <c r="D85" s="225">
        <v>0</v>
      </c>
      <c r="E85" s="225">
        <v>0</v>
      </c>
      <c r="F85" s="225">
        <v>0</v>
      </c>
      <c r="G85" s="225">
        <v>0</v>
      </c>
      <c r="H85" s="225">
        <v>0</v>
      </c>
      <c r="I85" s="225">
        <v>0</v>
      </c>
      <c r="J85" s="225">
        <v>0</v>
      </c>
      <c r="K85" s="225">
        <v>0</v>
      </c>
      <c r="L85" s="201">
        <v>0</v>
      </c>
      <c r="M85" s="201">
        <v>0</v>
      </c>
      <c r="N85" s="201">
        <v>0</v>
      </c>
      <c r="O85" s="93">
        <f t="shared" si="1"/>
        <v>0</v>
      </c>
    </row>
    <row r="86" spans="1:15" s="156" customFormat="1" ht="24" customHeight="1" x14ac:dyDescent="0.25">
      <c r="A86" s="232"/>
      <c r="B86" s="275" t="s">
        <v>46</v>
      </c>
      <c r="C86" s="225">
        <v>0</v>
      </c>
      <c r="D86" s="225">
        <v>0</v>
      </c>
      <c r="E86" s="225">
        <v>0</v>
      </c>
      <c r="F86" s="225">
        <v>0</v>
      </c>
      <c r="G86" s="225">
        <v>0</v>
      </c>
      <c r="H86" s="225">
        <v>0</v>
      </c>
      <c r="I86" s="225">
        <v>0</v>
      </c>
      <c r="J86" s="225">
        <v>0</v>
      </c>
      <c r="K86" s="225">
        <v>0</v>
      </c>
      <c r="L86" s="201">
        <v>0</v>
      </c>
      <c r="M86" s="201">
        <v>0</v>
      </c>
      <c r="N86" s="201">
        <v>0</v>
      </c>
      <c r="O86" s="93">
        <f t="shared" si="1"/>
        <v>0</v>
      </c>
    </row>
    <row r="87" spans="1:15" s="156" customFormat="1" ht="24" customHeight="1" x14ac:dyDescent="0.25">
      <c r="A87" s="232"/>
      <c r="B87" s="275" t="s">
        <v>47</v>
      </c>
      <c r="C87" s="225">
        <v>2</v>
      </c>
      <c r="D87" s="225">
        <v>0</v>
      </c>
      <c r="E87" s="225">
        <v>1</v>
      </c>
      <c r="F87" s="225">
        <v>0</v>
      </c>
      <c r="G87" s="225">
        <v>0</v>
      </c>
      <c r="H87" s="225">
        <v>0</v>
      </c>
      <c r="I87" s="225">
        <v>0</v>
      </c>
      <c r="J87" s="225">
        <v>0</v>
      </c>
      <c r="K87" s="225">
        <v>1</v>
      </c>
      <c r="L87" s="201">
        <v>0</v>
      </c>
      <c r="M87" s="201">
        <v>0</v>
      </c>
      <c r="N87" s="201">
        <v>3</v>
      </c>
      <c r="O87" s="93">
        <f t="shared" si="1"/>
        <v>7</v>
      </c>
    </row>
    <row r="88" spans="1:15" s="156" customFormat="1" ht="24" customHeight="1" x14ac:dyDescent="0.25">
      <c r="A88" s="232"/>
      <c r="B88" s="275" t="s">
        <v>48</v>
      </c>
      <c r="C88" s="225">
        <v>1</v>
      </c>
      <c r="D88" s="225">
        <v>0</v>
      </c>
      <c r="E88" s="225">
        <v>0</v>
      </c>
      <c r="F88" s="225">
        <v>0</v>
      </c>
      <c r="G88" s="225">
        <v>0</v>
      </c>
      <c r="H88" s="225">
        <v>0</v>
      </c>
      <c r="I88" s="225">
        <v>0</v>
      </c>
      <c r="J88" s="225">
        <v>0</v>
      </c>
      <c r="K88" s="225">
        <v>0</v>
      </c>
      <c r="L88" s="201">
        <v>0</v>
      </c>
      <c r="M88" s="201">
        <v>0</v>
      </c>
      <c r="N88" s="201">
        <v>0</v>
      </c>
      <c r="O88" s="93">
        <f t="shared" si="1"/>
        <v>1</v>
      </c>
    </row>
    <row r="89" spans="1:15" s="156" customFormat="1" ht="24" customHeight="1" x14ac:dyDescent="0.25">
      <c r="A89" s="232"/>
      <c r="B89" s="275" t="s">
        <v>49</v>
      </c>
      <c r="C89" s="225">
        <v>0</v>
      </c>
      <c r="D89" s="225">
        <v>0</v>
      </c>
      <c r="E89" s="225">
        <v>0</v>
      </c>
      <c r="F89" s="225">
        <v>0</v>
      </c>
      <c r="G89" s="225">
        <v>0</v>
      </c>
      <c r="H89" s="225">
        <v>0</v>
      </c>
      <c r="I89" s="225">
        <v>0</v>
      </c>
      <c r="J89" s="225">
        <v>0</v>
      </c>
      <c r="K89" s="225">
        <v>0</v>
      </c>
      <c r="L89" s="201">
        <v>0</v>
      </c>
      <c r="M89" s="201">
        <v>0</v>
      </c>
      <c r="N89" s="201">
        <v>0</v>
      </c>
      <c r="O89" s="93">
        <f t="shared" si="1"/>
        <v>0</v>
      </c>
    </row>
    <row r="90" spans="1:15" s="156" customFormat="1" ht="24" customHeight="1" x14ac:dyDescent="0.25">
      <c r="A90" s="232"/>
      <c r="B90" s="275" t="s">
        <v>50</v>
      </c>
      <c r="C90" s="225">
        <v>2</v>
      </c>
      <c r="D90" s="225">
        <v>14</v>
      </c>
      <c r="E90" s="225">
        <v>2</v>
      </c>
      <c r="F90" s="225">
        <v>11</v>
      </c>
      <c r="G90" s="225">
        <v>0</v>
      </c>
      <c r="H90" s="225">
        <v>0</v>
      </c>
      <c r="I90" s="225">
        <v>0</v>
      </c>
      <c r="J90" s="225">
        <v>0</v>
      </c>
      <c r="K90" s="225">
        <v>41</v>
      </c>
      <c r="L90" s="201">
        <v>0</v>
      </c>
      <c r="M90" s="201">
        <v>55</v>
      </c>
      <c r="N90" s="201">
        <v>2</v>
      </c>
      <c r="O90" s="93">
        <f t="shared" si="1"/>
        <v>127</v>
      </c>
    </row>
    <row r="91" spans="1:15" s="156" customFormat="1" ht="24" customHeight="1" x14ac:dyDescent="0.25">
      <c r="A91" s="232"/>
      <c r="B91" s="275" t="s">
        <v>51</v>
      </c>
      <c r="C91" s="225">
        <v>0</v>
      </c>
      <c r="D91" s="225">
        <v>1</v>
      </c>
      <c r="E91" s="225">
        <v>0</v>
      </c>
      <c r="F91" s="225">
        <v>0</v>
      </c>
      <c r="G91" s="225">
        <v>0</v>
      </c>
      <c r="H91" s="225">
        <v>0</v>
      </c>
      <c r="I91" s="225">
        <v>0</v>
      </c>
      <c r="J91" s="225">
        <v>0</v>
      </c>
      <c r="K91" s="225">
        <v>24</v>
      </c>
      <c r="L91" s="201">
        <v>0</v>
      </c>
      <c r="M91" s="201">
        <v>37</v>
      </c>
      <c r="N91" s="201">
        <v>0</v>
      </c>
      <c r="O91" s="93">
        <f t="shared" si="1"/>
        <v>62</v>
      </c>
    </row>
    <row r="92" spans="1:15" s="156" customFormat="1" ht="42" customHeight="1" x14ac:dyDescent="0.25">
      <c r="A92" s="217">
        <v>27</v>
      </c>
      <c r="B92" s="273" t="s">
        <v>53</v>
      </c>
      <c r="C92" s="225">
        <v>0</v>
      </c>
      <c r="D92" s="225">
        <v>0</v>
      </c>
      <c r="E92" s="225">
        <v>0</v>
      </c>
      <c r="F92" s="225">
        <v>0</v>
      </c>
      <c r="G92" s="225">
        <v>0</v>
      </c>
      <c r="H92" s="225">
        <v>0</v>
      </c>
      <c r="I92" s="225"/>
      <c r="J92" s="225">
        <v>0</v>
      </c>
      <c r="K92" s="225">
        <v>350</v>
      </c>
      <c r="L92" s="201"/>
      <c r="M92" s="201">
        <v>0</v>
      </c>
      <c r="N92" s="201">
        <v>0</v>
      </c>
      <c r="O92" s="93">
        <f t="shared" si="1"/>
        <v>350</v>
      </c>
    </row>
    <row r="93" spans="1:15" s="156" customFormat="1" ht="63" customHeight="1" x14ac:dyDescent="0.25">
      <c r="A93" s="217">
        <v>28</v>
      </c>
      <c r="B93" s="273" t="s">
        <v>202</v>
      </c>
      <c r="C93" s="92">
        <v>1745</v>
      </c>
      <c r="D93" s="92">
        <v>1779</v>
      </c>
      <c r="E93" s="92">
        <v>1806</v>
      </c>
      <c r="F93" s="92">
        <v>1798</v>
      </c>
      <c r="G93" s="92">
        <v>1798</v>
      </c>
      <c r="H93" s="92">
        <v>1798</v>
      </c>
      <c r="I93" s="92">
        <v>1798</v>
      </c>
      <c r="J93" s="92">
        <v>1848</v>
      </c>
      <c r="K93" s="92">
        <v>1900</v>
      </c>
      <c r="L93" s="202">
        <v>1958</v>
      </c>
      <c r="M93" s="202">
        <v>1901</v>
      </c>
      <c r="N93" s="202">
        <v>1946</v>
      </c>
      <c r="O93" s="93">
        <f>N93</f>
        <v>1946</v>
      </c>
    </row>
    <row r="94" spans="1:15" x14ac:dyDescent="0.25"/>
    <row r="95" spans="1:15" x14ac:dyDescent="0.25"/>
    <row r="96" spans="1:15" x14ac:dyDescent="0.25"/>
    <row r="97" spans="1:15" ht="16.5" x14ac:dyDescent="0.25">
      <c r="A97" s="231" t="s">
        <v>74</v>
      </c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</row>
    <row r="98" spans="1:15" ht="42" customHeight="1" x14ac:dyDescent="0.25">
      <c r="A98" s="55" t="s">
        <v>1</v>
      </c>
      <c r="B98" s="79" t="s">
        <v>2</v>
      </c>
      <c r="C98" s="44" t="s">
        <v>60</v>
      </c>
      <c r="D98" s="44" t="s">
        <v>61</v>
      </c>
      <c r="E98" s="44" t="s">
        <v>62</v>
      </c>
      <c r="F98" s="45" t="s">
        <v>63</v>
      </c>
      <c r="G98" s="45" t="s">
        <v>64</v>
      </c>
      <c r="H98" s="45" t="s">
        <v>65</v>
      </c>
      <c r="I98" s="45" t="s">
        <v>66</v>
      </c>
      <c r="J98" s="45" t="s">
        <v>67</v>
      </c>
      <c r="K98" s="45" t="s">
        <v>68</v>
      </c>
      <c r="L98" s="45" t="s">
        <v>69</v>
      </c>
      <c r="M98" s="45" t="s">
        <v>70</v>
      </c>
      <c r="N98" s="45" t="s">
        <v>71</v>
      </c>
      <c r="O98" s="14" t="s">
        <v>3</v>
      </c>
    </row>
    <row r="99" spans="1:15" ht="28.5" customHeight="1" x14ac:dyDescent="0.25">
      <c r="A99" s="217">
        <v>1</v>
      </c>
      <c r="B99" s="17" t="s">
        <v>4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197">
        <v>0</v>
      </c>
      <c r="M99" s="197">
        <v>0</v>
      </c>
      <c r="N99" s="197">
        <v>0</v>
      </c>
      <c r="O99" s="124">
        <f>SUM(C99:N99)</f>
        <v>0</v>
      </c>
    </row>
    <row r="100" spans="1:15" ht="28.5" customHeight="1" x14ac:dyDescent="0.25">
      <c r="A100" s="217">
        <v>2</v>
      </c>
      <c r="B100" s="17" t="s">
        <v>5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197">
        <v>0</v>
      </c>
      <c r="M100" s="197">
        <v>0</v>
      </c>
      <c r="N100" s="197">
        <v>0</v>
      </c>
      <c r="O100" s="124">
        <f t="shared" ref="O100:O139" si="6">SUM(C100:N100)</f>
        <v>0</v>
      </c>
    </row>
    <row r="101" spans="1:15" ht="35.25" customHeight="1" x14ac:dyDescent="0.25">
      <c r="A101" s="217">
        <v>3</v>
      </c>
      <c r="B101" s="17" t="s">
        <v>7</v>
      </c>
      <c r="C101" s="41">
        <v>0</v>
      </c>
      <c r="D101" s="41">
        <v>0</v>
      </c>
      <c r="E101" s="41">
        <v>1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197">
        <v>1</v>
      </c>
      <c r="M101" s="197">
        <v>0</v>
      </c>
      <c r="N101" s="197">
        <v>0</v>
      </c>
      <c r="O101" s="124">
        <f t="shared" si="6"/>
        <v>2</v>
      </c>
    </row>
    <row r="102" spans="1:15" ht="29.25" customHeight="1" x14ac:dyDescent="0.25">
      <c r="A102" s="217">
        <v>4</v>
      </c>
      <c r="B102" s="17" t="s">
        <v>8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197">
        <v>0</v>
      </c>
      <c r="M102" s="197">
        <v>0</v>
      </c>
      <c r="N102" s="197">
        <v>0</v>
      </c>
      <c r="O102" s="124">
        <f t="shared" si="6"/>
        <v>0</v>
      </c>
    </row>
    <row r="103" spans="1:15" ht="29.25" customHeight="1" x14ac:dyDescent="0.25">
      <c r="A103" s="217">
        <v>5</v>
      </c>
      <c r="B103" s="17" t="s">
        <v>9</v>
      </c>
      <c r="C103" s="41">
        <v>1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197">
        <v>0</v>
      </c>
      <c r="M103" s="197">
        <v>0</v>
      </c>
      <c r="N103" s="197">
        <v>1</v>
      </c>
      <c r="O103" s="124">
        <f t="shared" si="6"/>
        <v>2</v>
      </c>
    </row>
    <row r="104" spans="1:15" ht="29.25" customHeight="1" x14ac:dyDescent="0.25">
      <c r="A104" s="217">
        <v>6</v>
      </c>
      <c r="B104" s="17" t="s">
        <v>10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197">
        <v>0</v>
      </c>
      <c r="M104" s="197">
        <v>0</v>
      </c>
      <c r="N104" s="197">
        <v>0</v>
      </c>
      <c r="O104" s="124">
        <f t="shared" si="6"/>
        <v>0</v>
      </c>
    </row>
    <row r="105" spans="1:15" ht="29.25" customHeight="1" x14ac:dyDescent="0.25">
      <c r="A105" s="217">
        <v>7</v>
      </c>
      <c r="B105" s="17" t="s">
        <v>11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197">
        <v>0</v>
      </c>
      <c r="M105" s="197">
        <v>0</v>
      </c>
      <c r="N105" s="197">
        <v>0</v>
      </c>
      <c r="O105" s="124">
        <f t="shared" si="6"/>
        <v>0</v>
      </c>
    </row>
    <row r="106" spans="1:15" ht="29.25" customHeight="1" x14ac:dyDescent="0.25">
      <c r="A106" s="217">
        <v>8</v>
      </c>
      <c r="B106" s="17" t="s">
        <v>12</v>
      </c>
      <c r="C106" s="41">
        <v>25</v>
      </c>
      <c r="D106" s="41">
        <v>0</v>
      </c>
      <c r="E106" s="41">
        <v>9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197">
        <v>0</v>
      </c>
      <c r="M106" s="197">
        <v>11</v>
      </c>
      <c r="N106" s="197">
        <v>6</v>
      </c>
      <c r="O106" s="124">
        <f t="shared" si="6"/>
        <v>51</v>
      </c>
    </row>
    <row r="107" spans="1:15" ht="29.25" customHeight="1" x14ac:dyDescent="0.25">
      <c r="A107" s="217">
        <v>9</v>
      </c>
      <c r="B107" s="17" t="s">
        <v>13</v>
      </c>
      <c r="C107" s="41">
        <v>10</v>
      </c>
      <c r="D107" s="41">
        <v>20</v>
      </c>
      <c r="E107" s="41">
        <v>27</v>
      </c>
      <c r="F107" s="41">
        <v>2</v>
      </c>
      <c r="G107" s="41">
        <v>0</v>
      </c>
      <c r="H107" s="41">
        <v>0</v>
      </c>
      <c r="I107" s="41">
        <v>0</v>
      </c>
      <c r="J107" s="41">
        <v>0</v>
      </c>
      <c r="K107" s="41">
        <v>44</v>
      </c>
      <c r="L107" s="197">
        <v>23</v>
      </c>
      <c r="M107" s="197">
        <v>29</v>
      </c>
      <c r="N107" s="197">
        <v>12</v>
      </c>
      <c r="O107" s="124">
        <f t="shared" si="6"/>
        <v>167</v>
      </c>
    </row>
    <row r="108" spans="1:15" ht="53.25" customHeight="1" x14ac:dyDescent="0.25">
      <c r="A108" s="217">
        <v>10</v>
      </c>
      <c r="B108" s="17" t="s">
        <v>14</v>
      </c>
      <c r="C108" s="41">
        <v>39</v>
      </c>
      <c r="D108" s="41">
        <v>20</v>
      </c>
      <c r="E108" s="41">
        <v>29</v>
      </c>
      <c r="F108" s="41">
        <v>6</v>
      </c>
      <c r="G108" s="41">
        <v>8</v>
      </c>
      <c r="H108" s="41">
        <v>0</v>
      </c>
      <c r="I108" s="41">
        <v>0</v>
      </c>
      <c r="J108" s="41">
        <v>0</v>
      </c>
      <c r="K108" s="41">
        <v>39</v>
      </c>
      <c r="L108" s="197">
        <v>18</v>
      </c>
      <c r="M108" s="197">
        <v>29</v>
      </c>
      <c r="N108" s="197">
        <v>16</v>
      </c>
      <c r="O108" s="124">
        <f t="shared" si="6"/>
        <v>204</v>
      </c>
    </row>
    <row r="109" spans="1:15" ht="28.5" customHeight="1" x14ac:dyDescent="0.25">
      <c r="A109" s="217">
        <v>11</v>
      </c>
      <c r="B109" s="17" t="s">
        <v>15</v>
      </c>
      <c r="C109" s="131">
        <v>0</v>
      </c>
      <c r="D109" s="131">
        <v>2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98">
        <v>2</v>
      </c>
      <c r="M109" s="198">
        <v>1</v>
      </c>
      <c r="N109" s="198">
        <v>4</v>
      </c>
      <c r="O109" s="124">
        <f t="shared" si="6"/>
        <v>9</v>
      </c>
    </row>
    <row r="110" spans="1:15" ht="78.75" customHeight="1" x14ac:dyDescent="0.25">
      <c r="A110" s="217">
        <v>13</v>
      </c>
      <c r="B110" s="17" t="s">
        <v>21</v>
      </c>
      <c r="C110" s="41">
        <v>43</v>
      </c>
      <c r="D110" s="41">
        <v>46</v>
      </c>
      <c r="E110" s="41">
        <v>24</v>
      </c>
      <c r="F110" s="41">
        <v>6</v>
      </c>
      <c r="G110" s="41">
        <v>8</v>
      </c>
      <c r="H110" s="41">
        <v>0</v>
      </c>
      <c r="I110" s="41">
        <v>0</v>
      </c>
      <c r="J110" s="41">
        <v>0</v>
      </c>
      <c r="K110" s="41">
        <v>74</v>
      </c>
      <c r="L110" s="197">
        <v>41</v>
      </c>
      <c r="M110" s="197">
        <v>48</v>
      </c>
      <c r="N110" s="197">
        <v>40</v>
      </c>
      <c r="O110" s="124">
        <f t="shared" si="6"/>
        <v>330</v>
      </c>
    </row>
    <row r="111" spans="1:15" ht="53.25" customHeight="1" x14ac:dyDescent="0.25">
      <c r="A111" s="217">
        <v>14</v>
      </c>
      <c r="B111" s="17" t="s">
        <v>22</v>
      </c>
      <c r="C111" s="41">
        <v>1</v>
      </c>
      <c r="D111" s="41">
        <v>2</v>
      </c>
      <c r="E111" s="41">
        <v>1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5</v>
      </c>
      <c r="L111" s="197">
        <v>1</v>
      </c>
      <c r="M111" s="197">
        <v>4</v>
      </c>
      <c r="N111" s="197">
        <v>0</v>
      </c>
      <c r="O111" s="124">
        <f t="shared" si="6"/>
        <v>14</v>
      </c>
    </row>
    <row r="112" spans="1:15" ht="29.25" customHeight="1" x14ac:dyDescent="0.25">
      <c r="A112" s="232">
        <v>15</v>
      </c>
      <c r="B112" s="17" t="s">
        <v>23</v>
      </c>
      <c r="C112" s="131">
        <f>+C113+C114</f>
        <v>4</v>
      </c>
      <c r="D112" s="131">
        <f t="shared" ref="D112:K112" si="7">+D113+D114</f>
        <v>0</v>
      </c>
      <c r="E112" s="131">
        <f t="shared" si="7"/>
        <v>1</v>
      </c>
      <c r="F112" s="131">
        <f t="shared" si="7"/>
        <v>0</v>
      </c>
      <c r="G112" s="131">
        <f t="shared" si="7"/>
        <v>0</v>
      </c>
      <c r="H112" s="131">
        <f t="shared" si="7"/>
        <v>0</v>
      </c>
      <c r="I112" s="131">
        <f t="shared" si="7"/>
        <v>0</v>
      </c>
      <c r="J112" s="131">
        <f t="shared" si="7"/>
        <v>0</v>
      </c>
      <c r="K112" s="131">
        <f t="shared" si="7"/>
        <v>4</v>
      </c>
      <c r="L112" s="198">
        <v>5</v>
      </c>
      <c r="M112" s="198">
        <v>0</v>
      </c>
      <c r="N112" s="198">
        <v>1</v>
      </c>
      <c r="O112" s="124">
        <f t="shared" si="6"/>
        <v>15</v>
      </c>
    </row>
    <row r="113" spans="1:15" ht="26.25" customHeight="1" x14ac:dyDescent="0.25">
      <c r="A113" s="232"/>
      <c r="B113" s="18" t="s">
        <v>24</v>
      </c>
      <c r="C113" s="41">
        <v>4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3</v>
      </c>
      <c r="L113" s="197">
        <v>4</v>
      </c>
      <c r="M113" s="197">
        <v>0</v>
      </c>
      <c r="N113" s="197">
        <v>1</v>
      </c>
      <c r="O113" s="124">
        <f t="shared" si="6"/>
        <v>12</v>
      </c>
    </row>
    <row r="114" spans="1:15" ht="26.25" customHeight="1" x14ac:dyDescent="0.25">
      <c r="A114" s="232"/>
      <c r="B114" s="18" t="s">
        <v>25</v>
      </c>
      <c r="C114" s="41">
        <v>0</v>
      </c>
      <c r="D114" s="41">
        <v>0</v>
      </c>
      <c r="E114" s="41">
        <v>1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1</v>
      </c>
      <c r="L114" s="197">
        <v>1</v>
      </c>
      <c r="M114" s="197">
        <v>0</v>
      </c>
      <c r="N114" s="197">
        <v>0</v>
      </c>
      <c r="O114" s="124">
        <f t="shared" si="6"/>
        <v>3</v>
      </c>
    </row>
    <row r="115" spans="1:15" ht="33.75" customHeight="1" x14ac:dyDescent="0.25">
      <c r="A115" s="217">
        <v>16</v>
      </c>
      <c r="B115" s="17" t="s">
        <v>28</v>
      </c>
      <c r="C115" s="41">
        <v>1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197">
        <v>0</v>
      </c>
      <c r="M115" s="197">
        <v>0</v>
      </c>
      <c r="N115" s="197">
        <v>0</v>
      </c>
      <c r="O115" s="124">
        <f t="shared" si="6"/>
        <v>1</v>
      </c>
    </row>
    <row r="116" spans="1:15" ht="31.5" customHeight="1" x14ac:dyDescent="0.25">
      <c r="A116" s="217">
        <v>17</v>
      </c>
      <c r="B116" s="17" t="s">
        <v>29</v>
      </c>
      <c r="C116" s="41">
        <v>1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197">
        <v>0</v>
      </c>
      <c r="M116" s="197">
        <v>2</v>
      </c>
      <c r="N116" s="197">
        <v>2</v>
      </c>
      <c r="O116" s="124">
        <f t="shared" si="6"/>
        <v>5</v>
      </c>
    </row>
    <row r="117" spans="1:15" ht="41.25" customHeight="1" x14ac:dyDescent="0.25">
      <c r="A117" s="217">
        <v>18</v>
      </c>
      <c r="B117" s="17" t="s">
        <v>30</v>
      </c>
      <c r="C117" s="41">
        <v>1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197">
        <v>0</v>
      </c>
      <c r="M117" s="197">
        <v>0</v>
      </c>
      <c r="N117" s="197">
        <v>0</v>
      </c>
      <c r="O117" s="124">
        <f t="shared" si="6"/>
        <v>1</v>
      </c>
    </row>
    <row r="118" spans="1:15" ht="35.25" customHeight="1" x14ac:dyDescent="0.25">
      <c r="A118" s="217">
        <v>19</v>
      </c>
      <c r="B118" s="17" t="s">
        <v>31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197">
        <v>0</v>
      </c>
      <c r="M118" s="197">
        <v>1</v>
      </c>
      <c r="N118" s="197">
        <v>0</v>
      </c>
      <c r="O118" s="124">
        <f t="shared" si="6"/>
        <v>1</v>
      </c>
    </row>
    <row r="119" spans="1:15" ht="37.5" customHeight="1" x14ac:dyDescent="0.25">
      <c r="A119" s="232">
        <v>20</v>
      </c>
      <c r="B119" s="17" t="s">
        <v>32</v>
      </c>
      <c r="C119" s="131">
        <f>+C120+C121+C122</f>
        <v>0</v>
      </c>
      <c r="D119" s="131">
        <f t="shared" ref="D119:K119" si="8">+D120+D121+D122</f>
        <v>0</v>
      </c>
      <c r="E119" s="131">
        <f t="shared" si="8"/>
        <v>0</v>
      </c>
      <c r="F119" s="131">
        <f t="shared" si="8"/>
        <v>0</v>
      </c>
      <c r="G119" s="131">
        <f t="shared" si="8"/>
        <v>0</v>
      </c>
      <c r="H119" s="131">
        <f t="shared" si="8"/>
        <v>0</v>
      </c>
      <c r="I119" s="131">
        <f t="shared" si="8"/>
        <v>0</v>
      </c>
      <c r="J119" s="131">
        <f t="shared" si="8"/>
        <v>0</v>
      </c>
      <c r="K119" s="131">
        <f t="shared" si="8"/>
        <v>2</v>
      </c>
      <c r="L119" s="198">
        <v>0</v>
      </c>
      <c r="M119" s="198">
        <v>1</v>
      </c>
      <c r="N119" s="198">
        <v>0</v>
      </c>
      <c r="O119" s="124">
        <f t="shared" si="6"/>
        <v>3</v>
      </c>
    </row>
    <row r="120" spans="1:15" ht="26.25" customHeight="1" x14ac:dyDescent="0.25">
      <c r="A120" s="232"/>
      <c r="B120" s="18" t="s">
        <v>33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2</v>
      </c>
      <c r="L120" s="197">
        <v>0</v>
      </c>
      <c r="M120" s="197">
        <v>1</v>
      </c>
      <c r="N120" s="197">
        <v>0</v>
      </c>
      <c r="O120" s="124">
        <f t="shared" si="6"/>
        <v>3</v>
      </c>
    </row>
    <row r="121" spans="1:15" ht="26.25" customHeight="1" x14ac:dyDescent="0.25">
      <c r="A121" s="232"/>
      <c r="B121" s="18" t="s">
        <v>34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197">
        <v>0</v>
      </c>
      <c r="M121" s="197">
        <v>0</v>
      </c>
      <c r="N121" s="197">
        <v>0</v>
      </c>
      <c r="O121" s="124">
        <f t="shared" si="6"/>
        <v>0</v>
      </c>
    </row>
    <row r="122" spans="1:15" ht="26.25" customHeight="1" x14ac:dyDescent="0.25">
      <c r="A122" s="232"/>
      <c r="B122" s="18" t="s">
        <v>35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197">
        <v>0</v>
      </c>
      <c r="M122" s="197">
        <v>0</v>
      </c>
      <c r="N122" s="197">
        <v>0</v>
      </c>
      <c r="O122" s="124">
        <f t="shared" si="6"/>
        <v>0</v>
      </c>
    </row>
    <row r="123" spans="1:15" ht="26.25" customHeight="1" x14ac:dyDescent="0.25">
      <c r="A123" s="217">
        <v>21</v>
      </c>
      <c r="B123" s="17" t="s">
        <v>36</v>
      </c>
      <c r="C123" s="41">
        <v>2</v>
      </c>
      <c r="D123" s="41">
        <v>1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197">
        <v>0</v>
      </c>
      <c r="M123" s="197">
        <v>0</v>
      </c>
      <c r="N123" s="197">
        <v>0</v>
      </c>
      <c r="O123" s="124">
        <f t="shared" si="6"/>
        <v>3</v>
      </c>
    </row>
    <row r="124" spans="1:15" ht="26.25" customHeight="1" x14ac:dyDescent="0.25">
      <c r="A124" s="232">
        <v>22</v>
      </c>
      <c r="B124" s="17" t="s">
        <v>37</v>
      </c>
      <c r="C124" s="131">
        <f>+C125+C126</f>
        <v>0</v>
      </c>
      <c r="D124" s="131">
        <f t="shared" ref="D124:K124" si="9">+D125+D126</f>
        <v>0</v>
      </c>
      <c r="E124" s="131">
        <f t="shared" si="9"/>
        <v>0</v>
      </c>
      <c r="F124" s="131">
        <f t="shared" si="9"/>
        <v>0</v>
      </c>
      <c r="G124" s="131">
        <f t="shared" si="9"/>
        <v>0</v>
      </c>
      <c r="H124" s="131">
        <f t="shared" si="9"/>
        <v>0</v>
      </c>
      <c r="I124" s="131">
        <f t="shared" si="9"/>
        <v>0</v>
      </c>
      <c r="J124" s="131">
        <f t="shared" si="9"/>
        <v>0</v>
      </c>
      <c r="K124" s="131">
        <f t="shared" si="9"/>
        <v>0</v>
      </c>
      <c r="L124" s="198">
        <v>0</v>
      </c>
      <c r="M124" s="198">
        <v>0</v>
      </c>
      <c r="N124" s="198">
        <v>0</v>
      </c>
      <c r="O124" s="124">
        <f t="shared" si="6"/>
        <v>0</v>
      </c>
    </row>
    <row r="125" spans="1:15" ht="26.25" customHeight="1" x14ac:dyDescent="0.25">
      <c r="A125" s="232"/>
      <c r="B125" s="18" t="s">
        <v>38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197">
        <v>0</v>
      </c>
      <c r="M125" s="197">
        <v>0</v>
      </c>
      <c r="N125" s="197">
        <v>0</v>
      </c>
      <c r="O125" s="124">
        <f t="shared" si="6"/>
        <v>0</v>
      </c>
    </row>
    <row r="126" spans="1:15" ht="26.25" customHeight="1" x14ac:dyDescent="0.25">
      <c r="A126" s="232"/>
      <c r="B126" s="18" t="s">
        <v>39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197">
        <v>0</v>
      </c>
      <c r="M126" s="197">
        <v>0</v>
      </c>
      <c r="N126" s="197">
        <v>0</v>
      </c>
      <c r="O126" s="124">
        <f t="shared" si="6"/>
        <v>0</v>
      </c>
    </row>
    <row r="127" spans="1:15" ht="26.25" customHeight="1" x14ac:dyDescent="0.25">
      <c r="A127" s="217">
        <v>23</v>
      </c>
      <c r="B127" s="17" t="s">
        <v>40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197">
        <v>0</v>
      </c>
      <c r="M127" s="197">
        <v>0</v>
      </c>
      <c r="N127" s="197">
        <v>0</v>
      </c>
      <c r="O127" s="124">
        <f t="shared" si="6"/>
        <v>0</v>
      </c>
    </row>
    <row r="128" spans="1:15" ht="26.25" customHeight="1" x14ac:dyDescent="0.25">
      <c r="A128" s="217">
        <v>24</v>
      </c>
      <c r="B128" s="17" t="s">
        <v>41</v>
      </c>
      <c r="C128" s="41">
        <v>1</v>
      </c>
      <c r="D128" s="41">
        <v>1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197">
        <v>0</v>
      </c>
      <c r="M128" s="197">
        <v>1</v>
      </c>
      <c r="N128" s="197">
        <v>1</v>
      </c>
      <c r="O128" s="124">
        <f t="shared" si="6"/>
        <v>4</v>
      </c>
    </row>
    <row r="129" spans="1:15" ht="38.25" customHeight="1" x14ac:dyDescent="0.25">
      <c r="A129" s="217">
        <v>25</v>
      </c>
      <c r="B129" s="17" t="s">
        <v>42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197">
        <v>0</v>
      </c>
      <c r="M129" s="197">
        <v>3</v>
      </c>
      <c r="N129" s="197">
        <v>2</v>
      </c>
      <c r="O129" s="124">
        <f t="shared" si="6"/>
        <v>5</v>
      </c>
    </row>
    <row r="130" spans="1:15" ht="51.75" customHeight="1" x14ac:dyDescent="0.25">
      <c r="A130" s="232">
        <v>26</v>
      </c>
      <c r="B130" s="17" t="s">
        <v>101</v>
      </c>
      <c r="C130" s="131">
        <v>0</v>
      </c>
      <c r="D130" s="131"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3</v>
      </c>
      <c r="L130" s="131">
        <v>0</v>
      </c>
      <c r="M130" s="131">
        <v>6</v>
      </c>
      <c r="N130" s="131">
        <v>0</v>
      </c>
      <c r="O130" s="124">
        <f t="shared" si="6"/>
        <v>9</v>
      </c>
    </row>
    <row r="131" spans="1:15" ht="24" customHeight="1" x14ac:dyDescent="0.25">
      <c r="A131" s="232"/>
      <c r="B131" s="18" t="s">
        <v>44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197">
        <v>0</v>
      </c>
      <c r="M131" s="197">
        <v>0</v>
      </c>
      <c r="N131" s="197">
        <v>0</v>
      </c>
      <c r="O131" s="124">
        <f t="shared" si="6"/>
        <v>0</v>
      </c>
    </row>
    <row r="132" spans="1:15" ht="24" customHeight="1" x14ac:dyDescent="0.25">
      <c r="A132" s="232"/>
      <c r="B132" s="18" t="s">
        <v>45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197">
        <v>0</v>
      </c>
      <c r="M132" s="197">
        <v>0</v>
      </c>
      <c r="N132" s="197">
        <v>0</v>
      </c>
      <c r="O132" s="124">
        <f t="shared" si="6"/>
        <v>0</v>
      </c>
    </row>
    <row r="133" spans="1:15" ht="24" customHeight="1" x14ac:dyDescent="0.25">
      <c r="A133" s="232"/>
      <c r="B133" s="18" t="s">
        <v>46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197">
        <v>0</v>
      </c>
      <c r="M133" s="197">
        <v>0</v>
      </c>
      <c r="N133" s="197">
        <v>0</v>
      </c>
      <c r="O133" s="124">
        <f t="shared" si="6"/>
        <v>0</v>
      </c>
    </row>
    <row r="134" spans="1:15" ht="24" customHeight="1" x14ac:dyDescent="0.25">
      <c r="A134" s="232"/>
      <c r="B134" s="18" t="s">
        <v>47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197">
        <v>0</v>
      </c>
      <c r="M134" s="197">
        <v>0</v>
      </c>
      <c r="N134" s="197">
        <v>0</v>
      </c>
      <c r="O134" s="124">
        <f t="shared" si="6"/>
        <v>0</v>
      </c>
    </row>
    <row r="135" spans="1:15" ht="24" customHeight="1" x14ac:dyDescent="0.25">
      <c r="A135" s="232"/>
      <c r="B135" s="18" t="s">
        <v>48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197">
        <v>0</v>
      </c>
      <c r="M135" s="197">
        <v>0</v>
      </c>
      <c r="N135" s="197">
        <v>0</v>
      </c>
      <c r="O135" s="124">
        <f t="shared" si="6"/>
        <v>0</v>
      </c>
    </row>
    <row r="136" spans="1:15" ht="24" customHeight="1" x14ac:dyDescent="0.25">
      <c r="A136" s="232"/>
      <c r="B136" s="18" t="s">
        <v>49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197">
        <v>0</v>
      </c>
      <c r="M136" s="197">
        <v>0</v>
      </c>
      <c r="N136" s="197">
        <v>0</v>
      </c>
      <c r="O136" s="124">
        <f t="shared" si="6"/>
        <v>0</v>
      </c>
    </row>
    <row r="137" spans="1:15" ht="24" customHeight="1" x14ac:dyDescent="0.25">
      <c r="A137" s="232"/>
      <c r="B137" s="18" t="s">
        <v>50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/>
      <c r="J137" s="41">
        <v>0</v>
      </c>
      <c r="K137" s="41">
        <v>0</v>
      </c>
      <c r="L137" s="197">
        <v>0</v>
      </c>
      <c r="M137" s="197">
        <v>1</v>
      </c>
      <c r="N137" s="197">
        <v>0</v>
      </c>
      <c r="O137" s="124">
        <f t="shared" si="6"/>
        <v>1</v>
      </c>
    </row>
    <row r="138" spans="1:15" ht="24" customHeight="1" x14ac:dyDescent="0.25">
      <c r="A138" s="232"/>
      <c r="B138" s="18" t="s">
        <v>51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3</v>
      </c>
      <c r="L138" s="197">
        <v>0</v>
      </c>
      <c r="M138" s="197">
        <v>5</v>
      </c>
      <c r="N138" s="197">
        <v>0</v>
      </c>
      <c r="O138" s="124">
        <f t="shared" si="6"/>
        <v>8</v>
      </c>
    </row>
    <row r="139" spans="1:15" ht="42" customHeight="1" x14ac:dyDescent="0.25">
      <c r="A139" s="217">
        <v>27</v>
      </c>
      <c r="B139" s="17" t="s">
        <v>53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50</v>
      </c>
      <c r="L139" s="197"/>
      <c r="M139" s="197">
        <v>0</v>
      </c>
      <c r="N139" s="197">
        <v>0</v>
      </c>
      <c r="O139" s="124">
        <f t="shared" si="6"/>
        <v>50</v>
      </c>
    </row>
    <row r="140" spans="1:15" ht="63" customHeight="1" x14ac:dyDescent="0.25">
      <c r="A140" s="217">
        <v>28</v>
      </c>
      <c r="B140" s="17" t="s">
        <v>202</v>
      </c>
      <c r="C140" s="131">
        <v>239</v>
      </c>
      <c r="D140" s="131">
        <v>239</v>
      </c>
      <c r="E140" s="131">
        <v>0</v>
      </c>
      <c r="F140" s="131">
        <v>0</v>
      </c>
      <c r="G140" s="131">
        <v>0</v>
      </c>
      <c r="H140" s="131">
        <v>0</v>
      </c>
      <c r="I140" s="131">
        <v>0</v>
      </c>
      <c r="J140" s="131">
        <v>294</v>
      </c>
      <c r="K140" s="131">
        <v>283</v>
      </c>
      <c r="L140" s="198">
        <v>283</v>
      </c>
      <c r="M140" s="198">
        <v>277</v>
      </c>
      <c r="N140" s="198">
        <v>277</v>
      </c>
      <c r="O140" s="132">
        <f>N140</f>
        <v>277</v>
      </c>
    </row>
    <row r="141" spans="1:15" x14ac:dyDescent="0.25"/>
    <row r="142" spans="1:15" x14ac:dyDescent="0.25"/>
    <row r="143" spans="1:15" x14ac:dyDescent="0.25"/>
    <row r="144" spans="1:15" x14ac:dyDescent="0.25"/>
    <row r="145" x14ac:dyDescent="0.25"/>
    <row r="146" x14ac:dyDescent="0.25"/>
    <row r="147" x14ac:dyDescent="0.25"/>
    <row r="148" x14ac:dyDescent="0.25"/>
    <row r="149" x14ac:dyDescent="0.25"/>
  </sheetData>
  <protectedRanges>
    <protectedRange sqref="A144:XFD309 M52:N82 M99:N129 M131:N140 M84:N93" name="Rango1"/>
  </protectedRanges>
  <mergeCells count="17">
    <mergeCell ref="A130:A138"/>
    <mergeCell ref="A31:A33"/>
    <mergeCell ref="A37:A45"/>
    <mergeCell ref="A50:O50"/>
    <mergeCell ref="A97:O97"/>
    <mergeCell ref="A112:A114"/>
    <mergeCell ref="A119:A122"/>
    <mergeCell ref="A124:A126"/>
    <mergeCell ref="A1:O1"/>
    <mergeCell ref="A2:O2"/>
    <mergeCell ref="A4:O4"/>
    <mergeCell ref="A19:A21"/>
    <mergeCell ref="A65:A67"/>
    <mergeCell ref="A72:A75"/>
    <mergeCell ref="A77:A79"/>
    <mergeCell ref="A83:A91"/>
    <mergeCell ref="A26:A29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2060"/>
  </sheetPr>
  <dimension ref="A1:Q149"/>
  <sheetViews>
    <sheetView zoomScale="120" zoomScaleNormal="120" workbookViewId="0">
      <selection activeCell="B142" sqref="B142"/>
    </sheetView>
  </sheetViews>
  <sheetFormatPr baseColWidth="10" defaultColWidth="0" defaultRowHeight="18" zeroHeight="1" x14ac:dyDescent="0.25"/>
  <cols>
    <col min="1" max="1" width="4.7109375" style="23" bestFit="1" customWidth="1"/>
    <col min="2" max="2" width="35.140625" style="70" customWidth="1"/>
    <col min="3" max="14" width="8.5703125" style="33" customWidth="1"/>
    <col min="15" max="15" width="12.5703125" style="23" customWidth="1"/>
    <col min="16" max="16" width="10.140625" style="23" customWidth="1"/>
    <col min="17" max="17" width="0" style="23" hidden="1"/>
    <col min="18" max="16384" width="11.42578125" style="63" hidden="1"/>
  </cols>
  <sheetData>
    <row r="1" spans="1:17" ht="16.5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7" ht="16.5" x14ac:dyDescent="0.25">
      <c r="A2" s="233" t="s">
        <v>109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</row>
    <row r="3" spans="1:17" x14ac:dyDescent="0.25">
      <c r="A3" s="64"/>
      <c r="B3" s="68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6"/>
    </row>
    <row r="4" spans="1:17" ht="16.5" x14ac:dyDescent="0.25">
      <c r="A4" s="231" t="s">
        <v>72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</row>
    <row r="5" spans="1:17" ht="42" customHeight="1" x14ac:dyDescent="0.25">
      <c r="A5" s="127" t="s">
        <v>1</v>
      </c>
      <c r="B5" s="22" t="s">
        <v>2</v>
      </c>
      <c r="C5" s="44" t="s">
        <v>60</v>
      </c>
      <c r="D5" s="44" t="s">
        <v>61</v>
      </c>
      <c r="E5" s="44" t="s">
        <v>62</v>
      </c>
      <c r="F5" s="44" t="s">
        <v>63</v>
      </c>
      <c r="G5" s="44" t="s">
        <v>64</v>
      </c>
      <c r="H5" s="44" t="s">
        <v>65</v>
      </c>
      <c r="I5" s="44" t="s">
        <v>66</v>
      </c>
      <c r="J5" s="44" t="s">
        <v>67</v>
      </c>
      <c r="K5" s="44" t="s">
        <v>68</v>
      </c>
      <c r="L5" s="44" t="s">
        <v>69</v>
      </c>
      <c r="M5" s="44" t="s">
        <v>70</v>
      </c>
      <c r="N5" s="44" t="s">
        <v>71</v>
      </c>
      <c r="O5" s="22" t="s">
        <v>3</v>
      </c>
    </row>
    <row r="6" spans="1:17" s="156" customFormat="1" ht="28.5" customHeight="1" x14ac:dyDescent="0.25">
      <c r="A6" s="217">
        <v>1</v>
      </c>
      <c r="B6" s="273" t="s">
        <v>4</v>
      </c>
      <c r="C6" s="225">
        <f>+C52+C99</f>
        <v>31</v>
      </c>
      <c r="D6" s="225">
        <f>+D52+D99</f>
        <v>50</v>
      </c>
      <c r="E6" s="225">
        <f>+E52+E99</f>
        <v>35</v>
      </c>
      <c r="F6" s="225">
        <f>+F52+F99</f>
        <v>0</v>
      </c>
      <c r="G6" s="225">
        <f>+G52+G99</f>
        <v>0</v>
      </c>
      <c r="H6" s="225">
        <f>+H52+H99</f>
        <v>0</v>
      </c>
      <c r="I6" s="225">
        <f>+I52+I99</f>
        <v>0</v>
      </c>
      <c r="J6" s="225">
        <f>+J52+J99</f>
        <v>0</v>
      </c>
      <c r="K6" s="225">
        <f>+K52+K99</f>
        <v>85</v>
      </c>
      <c r="L6" s="225">
        <f>+L52+L99</f>
        <v>47</v>
      </c>
      <c r="M6" s="225">
        <f>+M52+M99</f>
        <v>44</v>
      </c>
      <c r="N6" s="225">
        <f>+N52+N99</f>
        <v>31</v>
      </c>
      <c r="O6" s="93">
        <f>SUM(C6:N6)</f>
        <v>323</v>
      </c>
      <c r="P6" s="274"/>
      <c r="Q6" s="274"/>
    </row>
    <row r="7" spans="1:17" s="156" customFormat="1" ht="28.5" customHeight="1" x14ac:dyDescent="0.25">
      <c r="A7" s="217">
        <v>2</v>
      </c>
      <c r="B7" s="273" t="s">
        <v>5</v>
      </c>
      <c r="C7" s="225">
        <f>+C53+C100</f>
        <v>36</v>
      </c>
      <c r="D7" s="225">
        <f>+D53+D100</f>
        <v>45</v>
      </c>
      <c r="E7" s="225">
        <f>+E53+E100</f>
        <v>27</v>
      </c>
      <c r="F7" s="225">
        <f>+F53+F100</f>
        <v>0</v>
      </c>
      <c r="G7" s="225">
        <f>+G53+G100</f>
        <v>0</v>
      </c>
      <c r="H7" s="225">
        <f>+H53+H100</f>
        <v>0</v>
      </c>
      <c r="I7" s="225">
        <f>+I53+I100</f>
        <v>0</v>
      </c>
      <c r="J7" s="225">
        <f>+J53+J100</f>
        <v>0</v>
      </c>
      <c r="K7" s="225">
        <f>+K53+K100</f>
        <v>63</v>
      </c>
      <c r="L7" s="225">
        <f>+L53+L100</f>
        <v>37</v>
      </c>
      <c r="M7" s="225">
        <f>+M53+M100</f>
        <v>17</v>
      </c>
      <c r="N7" s="225">
        <f>+N53+N100</f>
        <v>10</v>
      </c>
      <c r="O7" s="93">
        <f t="shared" ref="O7:O47" si="0">SUM(C7:N7)</f>
        <v>235</v>
      </c>
      <c r="P7" s="274"/>
      <c r="Q7" s="274"/>
    </row>
    <row r="8" spans="1:17" s="156" customFormat="1" ht="35.25" customHeight="1" x14ac:dyDescent="0.25">
      <c r="A8" s="217">
        <v>3</v>
      </c>
      <c r="B8" s="273" t="s">
        <v>7</v>
      </c>
      <c r="C8" s="225">
        <f>+C54+C101</f>
        <v>0</v>
      </c>
      <c r="D8" s="225">
        <f>+D54+D101</f>
        <v>0</v>
      </c>
      <c r="E8" s="225">
        <f>+E54+E101</f>
        <v>0</v>
      </c>
      <c r="F8" s="225">
        <f>+F54+F101</f>
        <v>0</v>
      </c>
      <c r="G8" s="225">
        <f>+G54+G101</f>
        <v>0</v>
      </c>
      <c r="H8" s="225">
        <f>+H54+H101</f>
        <v>0</v>
      </c>
      <c r="I8" s="225">
        <f>+I54+I101</f>
        <v>0</v>
      </c>
      <c r="J8" s="225">
        <f>+J54+J101</f>
        <v>0</v>
      </c>
      <c r="K8" s="225">
        <f>+K54+K101</f>
        <v>0</v>
      </c>
      <c r="L8" s="225">
        <f>+L54+L101</f>
        <v>4</v>
      </c>
      <c r="M8" s="225">
        <f>+M54+M101</f>
        <v>11</v>
      </c>
      <c r="N8" s="225">
        <f>+N54+N101</f>
        <v>8</v>
      </c>
      <c r="O8" s="93">
        <f t="shared" si="0"/>
        <v>23</v>
      </c>
      <c r="P8" s="274"/>
      <c r="Q8" s="274"/>
    </row>
    <row r="9" spans="1:17" s="156" customFormat="1" ht="29.25" customHeight="1" x14ac:dyDescent="0.25">
      <c r="A9" s="217">
        <v>4</v>
      </c>
      <c r="B9" s="273" t="s">
        <v>8</v>
      </c>
      <c r="C9" s="225">
        <f>+C55+C102</f>
        <v>7</v>
      </c>
      <c r="D9" s="225">
        <f>+D55+D102</f>
        <v>7</v>
      </c>
      <c r="E9" s="225">
        <f>+E55+E102</f>
        <v>7</v>
      </c>
      <c r="F9" s="225">
        <f>+F55+F102</f>
        <v>0</v>
      </c>
      <c r="G9" s="225">
        <f>+G55+G102</f>
        <v>0</v>
      </c>
      <c r="H9" s="225">
        <f>+H55+H102</f>
        <v>0</v>
      </c>
      <c r="I9" s="225">
        <f>+I55+I102</f>
        <v>0</v>
      </c>
      <c r="J9" s="225">
        <f>+J55+J102</f>
        <v>0</v>
      </c>
      <c r="K9" s="225">
        <f>+K55+K102</f>
        <v>3</v>
      </c>
      <c r="L9" s="225">
        <f>+L55+L102</f>
        <v>7</v>
      </c>
      <c r="M9" s="225">
        <f>+M55+M102</f>
        <v>9</v>
      </c>
      <c r="N9" s="225">
        <f>+N55+N102</f>
        <v>9</v>
      </c>
      <c r="O9" s="93">
        <f t="shared" si="0"/>
        <v>49</v>
      </c>
      <c r="P9" s="274"/>
      <c r="Q9" s="274"/>
    </row>
    <row r="10" spans="1:17" s="156" customFormat="1" ht="29.25" customHeight="1" x14ac:dyDescent="0.25">
      <c r="A10" s="217">
        <v>5</v>
      </c>
      <c r="B10" s="273" t="s">
        <v>9</v>
      </c>
      <c r="C10" s="225">
        <f>+C56+C103</f>
        <v>5</v>
      </c>
      <c r="D10" s="225">
        <f>+D56+D103</f>
        <v>5</v>
      </c>
      <c r="E10" s="225">
        <f>+E56+E103</f>
        <v>2</v>
      </c>
      <c r="F10" s="225">
        <f>+F56+F103</f>
        <v>0</v>
      </c>
      <c r="G10" s="225">
        <f>+G56+G103</f>
        <v>0</v>
      </c>
      <c r="H10" s="225">
        <f>+H56+H103</f>
        <v>0</v>
      </c>
      <c r="I10" s="225">
        <f>+I56+I103</f>
        <v>0</v>
      </c>
      <c r="J10" s="225">
        <f>+J56+J103</f>
        <v>0</v>
      </c>
      <c r="K10" s="225">
        <f>+K56+K103</f>
        <v>5</v>
      </c>
      <c r="L10" s="225">
        <f>+L56+L103</f>
        <v>3</v>
      </c>
      <c r="M10" s="225">
        <f>+M56+M103</f>
        <v>3</v>
      </c>
      <c r="N10" s="225">
        <f>+N56+N103</f>
        <v>2</v>
      </c>
      <c r="O10" s="93">
        <f t="shared" si="0"/>
        <v>25</v>
      </c>
      <c r="P10" s="274"/>
      <c r="Q10" s="274"/>
    </row>
    <row r="11" spans="1:17" s="156" customFormat="1" ht="29.25" customHeight="1" x14ac:dyDescent="0.25">
      <c r="A11" s="217">
        <v>6</v>
      </c>
      <c r="B11" s="273" t="s">
        <v>10</v>
      </c>
      <c r="C11" s="225">
        <f>+C57+C104</f>
        <v>14</v>
      </c>
      <c r="D11" s="225">
        <f>+D57+D104</f>
        <v>12</v>
      </c>
      <c r="E11" s="225">
        <f>+E57+E104</f>
        <v>11</v>
      </c>
      <c r="F11" s="225">
        <f>+F57+F104</f>
        <v>0</v>
      </c>
      <c r="G11" s="225">
        <f>+G57+G104</f>
        <v>0</v>
      </c>
      <c r="H11" s="225">
        <f>+H57+H104</f>
        <v>0</v>
      </c>
      <c r="I11" s="225">
        <f>+I57+I104</f>
        <v>0</v>
      </c>
      <c r="J11" s="225">
        <f>+J57+J104</f>
        <v>0</v>
      </c>
      <c r="K11" s="225">
        <f>+K57+K104</f>
        <v>15</v>
      </c>
      <c r="L11" s="225">
        <f>+L57+L104</f>
        <v>25</v>
      </c>
      <c r="M11" s="225">
        <f>+M57+M104</f>
        <v>8</v>
      </c>
      <c r="N11" s="225">
        <f>+N57+N104</f>
        <v>20</v>
      </c>
      <c r="O11" s="93">
        <f t="shared" si="0"/>
        <v>105</v>
      </c>
      <c r="P11" s="274"/>
      <c r="Q11" s="274"/>
    </row>
    <row r="12" spans="1:17" s="156" customFormat="1" ht="29.25" customHeight="1" x14ac:dyDescent="0.25">
      <c r="A12" s="217">
        <v>7</v>
      </c>
      <c r="B12" s="273" t="s">
        <v>11</v>
      </c>
      <c r="C12" s="225">
        <f>+C58+C105</f>
        <v>7</v>
      </c>
      <c r="D12" s="225">
        <f>+D58+D105</f>
        <v>9</v>
      </c>
      <c r="E12" s="225">
        <f>+E58+E105</f>
        <v>7</v>
      </c>
      <c r="F12" s="225">
        <f>+F58+F105</f>
        <v>0</v>
      </c>
      <c r="G12" s="225">
        <f>+G58+G105</f>
        <v>0</v>
      </c>
      <c r="H12" s="225">
        <f>+H58+H105</f>
        <v>0</v>
      </c>
      <c r="I12" s="225">
        <f>+I58+I105</f>
        <v>0</v>
      </c>
      <c r="J12" s="225">
        <f>+J58+J105</f>
        <v>0</v>
      </c>
      <c r="K12" s="225">
        <f>+K58+K105</f>
        <v>2</v>
      </c>
      <c r="L12" s="225">
        <f>+L58+L105</f>
        <v>7</v>
      </c>
      <c r="M12" s="225">
        <f>+M58+M105</f>
        <v>2</v>
      </c>
      <c r="N12" s="225">
        <f>+N58+N105</f>
        <v>0</v>
      </c>
      <c r="O12" s="93">
        <f t="shared" si="0"/>
        <v>34</v>
      </c>
      <c r="P12" s="274"/>
      <c r="Q12" s="274"/>
    </row>
    <row r="13" spans="1:17" s="156" customFormat="1" ht="29.25" customHeight="1" x14ac:dyDescent="0.25">
      <c r="A13" s="217">
        <v>8</v>
      </c>
      <c r="B13" s="273" t="s">
        <v>12</v>
      </c>
      <c r="C13" s="225">
        <f>+C59+C106</f>
        <v>169</v>
      </c>
      <c r="D13" s="225">
        <f>+D59+D106</f>
        <v>105</v>
      </c>
      <c r="E13" s="225">
        <f>+E59+E106</f>
        <v>59</v>
      </c>
      <c r="F13" s="225">
        <f>+F59+F106</f>
        <v>0</v>
      </c>
      <c r="G13" s="225">
        <f>+G59+G106</f>
        <v>0</v>
      </c>
      <c r="H13" s="225">
        <f>+H59+H106</f>
        <v>0</v>
      </c>
      <c r="I13" s="225">
        <f>+I59+I106</f>
        <v>0</v>
      </c>
      <c r="J13" s="225">
        <f>+J59+J106</f>
        <v>0</v>
      </c>
      <c r="K13" s="225">
        <f>+K59+K106</f>
        <v>123</v>
      </c>
      <c r="L13" s="225">
        <f>+L59+L106</f>
        <v>113</v>
      </c>
      <c r="M13" s="225">
        <f>+M59+M106</f>
        <v>100</v>
      </c>
      <c r="N13" s="225">
        <f>+N59+N106</f>
        <v>85</v>
      </c>
      <c r="O13" s="93">
        <f t="shared" si="0"/>
        <v>754</v>
      </c>
      <c r="P13" s="274"/>
      <c r="Q13" s="274"/>
    </row>
    <row r="14" spans="1:17" s="156" customFormat="1" ht="29.25" customHeight="1" x14ac:dyDescent="0.25">
      <c r="A14" s="217">
        <v>9</v>
      </c>
      <c r="B14" s="273" t="s">
        <v>13</v>
      </c>
      <c r="C14" s="225">
        <f>+C60+C107</f>
        <v>608</v>
      </c>
      <c r="D14" s="225">
        <f>+D60+D107</f>
        <v>674</v>
      </c>
      <c r="E14" s="225">
        <f>+E60+E107</f>
        <v>666</v>
      </c>
      <c r="F14" s="225">
        <f>+F60+F107</f>
        <v>0</v>
      </c>
      <c r="G14" s="225">
        <f>+G60+G107</f>
        <v>0</v>
      </c>
      <c r="H14" s="225">
        <f>+H60+H107</f>
        <v>0</v>
      </c>
      <c r="I14" s="225">
        <f>+I60+I107</f>
        <v>0</v>
      </c>
      <c r="J14" s="225">
        <f>+J60+J107</f>
        <v>0</v>
      </c>
      <c r="K14" s="225">
        <f>+K60+K107</f>
        <v>403</v>
      </c>
      <c r="L14" s="225">
        <f>+L60+L107</f>
        <v>433</v>
      </c>
      <c r="M14" s="225">
        <f>+M60+M107</f>
        <v>436</v>
      </c>
      <c r="N14" s="225">
        <f>+N60+N107</f>
        <v>277</v>
      </c>
      <c r="O14" s="93">
        <f t="shared" si="0"/>
        <v>3497</v>
      </c>
      <c r="P14" s="274"/>
      <c r="Q14" s="274"/>
    </row>
    <row r="15" spans="1:17" s="156" customFormat="1" ht="53.25" customHeight="1" x14ac:dyDescent="0.25">
      <c r="A15" s="217">
        <v>10</v>
      </c>
      <c r="B15" s="273" t="s">
        <v>14</v>
      </c>
      <c r="C15" s="225">
        <f>+C61+C108</f>
        <v>552</v>
      </c>
      <c r="D15" s="225">
        <f>+D61+D108</f>
        <v>564</v>
      </c>
      <c r="E15" s="225">
        <f>+E61+E108</f>
        <v>571</v>
      </c>
      <c r="F15" s="225">
        <f>+F61+F108</f>
        <v>0</v>
      </c>
      <c r="G15" s="225">
        <f>+G61+G108</f>
        <v>0</v>
      </c>
      <c r="H15" s="225">
        <f>+H61+H108</f>
        <v>0</v>
      </c>
      <c r="I15" s="225">
        <f>+I61+I108</f>
        <v>0</v>
      </c>
      <c r="J15" s="225">
        <f>+J61+J108</f>
        <v>0</v>
      </c>
      <c r="K15" s="225">
        <f>+K61+K108</f>
        <v>571</v>
      </c>
      <c r="L15" s="225">
        <f>+L61+L108</f>
        <v>462</v>
      </c>
      <c r="M15" s="225">
        <f>+M61+M108</f>
        <v>507</v>
      </c>
      <c r="N15" s="225">
        <f>+N61+N108</f>
        <v>477</v>
      </c>
      <c r="O15" s="93">
        <f t="shared" si="0"/>
        <v>3704</v>
      </c>
      <c r="P15" s="274"/>
      <c r="Q15" s="274"/>
    </row>
    <row r="16" spans="1:17" s="156" customFormat="1" ht="28.5" customHeight="1" x14ac:dyDescent="0.25">
      <c r="A16" s="217">
        <v>11</v>
      </c>
      <c r="B16" s="273" t="s">
        <v>15</v>
      </c>
      <c r="C16" s="92">
        <f>+C62+C109</f>
        <v>108</v>
      </c>
      <c r="D16" s="92">
        <f>+D62+D109</f>
        <v>157</v>
      </c>
      <c r="E16" s="92">
        <f>+E62+E109</f>
        <v>74</v>
      </c>
      <c r="F16" s="92">
        <f>+F62+F109</f>
        <v>0</v>
      </c>
      <c r="G16" s="92">
        <f>+G62+G109</f>
        <v>0</v>
      </c>
      <c r="H16" s="92">
        <f>+H62+H109</f>
        <v>0</v>
      </c>
      <c r="I16" s="92">
        <f>+I62+I109</f>
        <v>0</v>
      </c>
      <c r="J16" s="92">
        <f>+J62+J109</f>
        <v>0</v>
      </c>
      <c r="K16" s="92">
        <f>+K62+K109</f>
        <v>41</v>
      </c>
      <c r="L16" s="92">
        <f>+L62+L109</f>
        <v>378</v>
      </c>
      <c r="M16" s="92">
        <f>+M62+M109</f>
        <v>197</v>
      </c>
      <c r="N16" s="92">
        <f>+N62+N109</f>
        <v>46</v>
      </c>
      <c r="O16" s="93">
        <f t="shared" si="0"/>
        <v>1001</v>
      </c>
      <c r="P16" s="274"/>
      <c r="Q16" s="274"/>
    </row>
    <row r="17" spans="1:17" s="156" customFormat="1" ht="55.5" customHeight="1" x14ac:dyDescent="0.25">
      <c r="A17" s="217">
        <v>13</v>
      </c>
      <c r="B17" s="273" t="s">
        <v>21</v>
      </c>
      <c r="C17" s="225">
        <f>+C63+C110</f>
        <v>474</v>
      </c>
      <c r="D17" s="225">
        <f>+D63+D110</f>
        <v>554</v>
      </c>
      <c r="E17" s="225">
        <f>+E63+E110</f>
        <v>453</v>
      </c>
      <c r="F17" s="225">
        <f>+F63+F110</f>
        <v>0</v>
      </c>
      <c r="G17" s="225">
        <f>+G63+G110</f>
        <v>0</v>
      </c>
      <c r="H17" s="225">
        <f>+H63+H110</f>
        <v>0</v>
      </c>
      <c r="I17" s="225">
        <f>+I63+I110</f>
        <v>0</v>
      </c>
      <c r="J17" s="225">
        <f>+J63+J110</f>
        <v>0</v>
      </c>
      <c r="K17" s="225">
        <f>+K63+K110</f>
        <v>1290</v>
      </c>
      <c r="L17" s="225">
        <f>+L63+L110</f>
        <v>1229</v>
      </c>
      <c r="M17" s="225">
        <f>+M63+M110</f>
        <v>1062</v>
      </c>
      <c r="N17" s="225">
        <f>+N63+N110</f>
        <v>1207</v>
      </c>
      <c r="O17" s="93">
        <f t="shared" si="0"/>
        <v>6269</v>
      </c>
      <c r="P17" s="274"/>
      <c r="Q17" s="274"/>
    </row>
    <row r="18" spans="1:17" s="156" customFormat="1" ht="53.25" customHeight="1" x14ac:dyDescent="0.25">
      <c r="A18" s="217">
        <v>14</v>
      </c>
      <c r="B18" s="273" t="s">
        <v>22</v>
      </c>
      <c r="C18" s="225">
        <f>+C64+C111</f>
        <v>83</v>
      </c>
      <c r="D18" s="225">
        <f>+D64+D111</f>
        <v>67</v>
      </c>
      <c r="E18" s="225">
        <f>+E64+E111</f>
        <v>49</v>
      </c>
      <c r="F18" s="225">
        <f>+F64+F111</f>
        <v>0</v>
      </c>
      <c r="G18" s="225">
        <f>+G64+G111</f>
        <v>0</v>
      </c>
      <c r="H18" s="225">
        <f>+H64+H111</f>
        <v>0</v>
      </c>
      <c r="I18" s="225">
        <f>+I64+I111</f>
        <v>0</v>
      </c>
      <c r="J18" s="225">
        <f>+J64+J111</f>
        <v>0</v>
      </c>
      <c r="K18" s="225">
        <f>+K64+K111</f>
        <v>36</v>
      </c>
      <c r="L18" s="225">
        <f>+L64+L111</f>
        <v>90</v>
      </c>
      <c r="M18" s="225">
        <f>+M64+M111</f>
        <v>110</v>
      </c>
      <c r="N18" s="225">
        <f>+N64+N111</f>
        <v>41</v>
      </c>
      <c r="O18" s="93">
        <f t="shared" si="0"/>
        <v>476</v>
      </c>
      <c r="P18" s="274"/>
      <c r="Q18" s="274"/>
    </row>
    <row r="19" spans="1:17" s="156" customFormat="1" ht="29.25" customHeight="1" x14ac:dyDescent="0.25">
      <c r="A19" s="232">
        <v>15</v>
      </c>
      <c r="B19" s="273" t="s">
        <v>23</v>
      </c>
      <c r="C19" s="92">
        <f>+C65+C112</f>
        <v>23</v>
      </c>
      <c r="D19" s="92">
        <f>+D65+D112</f>
        <v>28</v>
      </c>
      <c r="E19" s="92">
        <f>+E65+E112</f>
        <v>25</v>
      </c>
      <c r="F19" s="92">
        <f>+F65+F112</f>
        <v>0</v>
      </c>
      <c r="G19" s="92">
        <f>+G65+G112</f>
        <v>0</v>
      </c>
      <c r="H19" s="92">
        <f>+H65+H112</f>
        <v>0</v>
      </c>
      <c r="I19" s="92">
        <f>+I65+I112</f>
        <v>0</v>
      </c>
      <c r="J19" s="92">
        <f>+J65+J112</f>
        <v>0</v>
      </c>
      <c r="K19" s="92">
        <f>+K65+K112</f>
        <v>39</v>
      </c>
      <c r="L19" s="92">
        <f>+L65+L112</f>
        <v>24</v>
      </c>
      <c r="M19" s="92">
        <f>+M65+M112</f>
        <v>21</v>
      </c>
      <c r="N19" s="92">
        <f>+N65+N112</f>
        <v>18</v>
      </c>
      <c r="O19" s="93">
        <f t="shared" si="0"/>
        <v>178</v>
      </c>
      <c r="P19" s="274"/>
      <c r="Q19" s="274"/>
    </row>
    <row r="20" spans="1:17" s="156" customFormat="1" ht="26.25" customHeight="1" x14ac:dyDescent="0.25">
      <c r="A20" s="232"/>
      <c r="B20" s="275" t="s">
        <v>24</v>
      </c>
      <c r="C20" s="225">
        <f>+C66+C113</f>
        <v>5</v>
      </c>
      <c r="D20" s="225">
        <f>+D66+D113</f>
        <v>6</v>
      </c>
      <c r="E20" s="225">
        <f>+E66+E113</f>
        <v>6</v>
      </c>
      <c r="F20" s="225">
        <f>+F66+F113</f>
        <v>0</v>
      </c>
      <c r="G20" s="225">
        <f>+G66+G113</f>
        <v>0</v>
      </c>
      <c r="H20" s="225">
        <f>+H66+H113</f>
        <v>0</v>
      </c>
      <c r="I20" s="225">
        <f>+I66+I113</f>
        <v>0</v>
      </c>
      <c r="J20" s="225">
        <f>+J66+J113</f>
        <v>0</v>
      </c>
      <c r="K20" s="225">
        <f>+K66+K113</f>
        <v>19</v>
      </c>
      <c r="L20" s="225">
        <f>+L66+L113</f>
        <v>9</v>
      </c>
      <c r="M20" s="225">
        <f>+M66+M113</f>
        <v>4</v>
      </c>
      <c r="N20" s="225">
        <f>+N66+N113</f>
        <v>8</v>
      </c>
      <c r="O20" s="93">
        <f t="shared" si="0"/>
        <v>57</v>
      </c>
      <c r="P20" s="274"/>
      <c r="Q20" s="274"/>
    </row>
    <row r="21" spans="1:17" s="156" customFormat="1" ht="26.25" customHeight="1" x14ac:dyDescent="0.25">
      <c r="A21" s="232"/>
      <c r="B21" s="275" t="s">
        <v>25</v>
      </c>
      <c r="C21" s="225">
        <f>+C67+C114</f>
        <v>18</v>
      </c>
      <c r="D21" s="225">
        <f>+D67+D114</f>
        <v>22</v>
      </c>
      <c r="E21" s="225">
        <f>+E67+E114</f>
        <v>19</v>
      </c>
      <c r="F21" s="225">
        <f>+F67+F114</f>
        <v>0</v>
      </c>
      <c r="G21" s="225">
        <f>+G67+G114</f>
        <v>0</v>
      </c>
      <c r="H21" s="225">
        <f>+H67+H114</f>
        <v>0</v>
      </c>
      <c r="I21" s="225">
        <f>+I67+I114</f>
        <v>0</v>
      </c>
      <c r="J21" s="225">
        <f>+J67+J114</f>
        <v>0</v>
      </c>
      <c r="K21" s="225">
        <f>+K67+K114</f>
        <v>20</v>
      </c>
      <c r="L21" s="225">
        <f>+L67+L114</f>
        <v>15</v>
      </c>
      <c r="M21" s="225">
        <f>+M67+M114</f>
        <v>17</v>
      </c>
      <c r="N21" s="225">
        <f>+N67+N114</f>
        <v>10</v>
      </c>
      <c r="O21" s="93">
        <f t="shared" si="0"/>
        <v>121</v>
      </c>
      <c r="P21" s="274"/>
      <c r="Q21" s="274"/>
    </row>
    <row r="22" spans="1:17" s="156" customFormat="1" ht="33.75" customHeight="1" x14ac:dyDescent="0.25">
      <c r="A22" s="217">
        <v>16</v>
      </c>
      <c r="B22" s="273" t="s">
        <v>28</v>
      </c>
      <c r="C22" s="225">
        <f>+C68+C115</f>
        <v>2</v>
      </c>
      <c r="D22" s="225">
        <f>+D68+D115</f>
        <v>8</v>
      </c>
      <c r="E22" s="225">
        <f>+E68+E115</f>
        <v>2</v>
      </c>
      <c r="F22" s="225">
        <f>+F68+F115</f>
        <v>0</v>
      </c>
      <c r="G22" s="225">
        <f>+G68+G115</f>
        <v>0</v>
      </c>
      <c r="H22" s="225">
        <f>+H68+H115</f>
        <v>0</v>
      </c>
      <c r="I22" s="225">
        <f>+I68+I115</f>
        <v>0</v>
      </c>
      <c r="J22" s="225">
        <f>+J68+J115</f>
        <v>0</v>
      </c>
      <c r="K22" s="225">
        <f>+K68+K115</f>
        <v>5</v>
      </c>
      <c r="L22" s="225">
        <f>+L68+L115</f>
        <v>6</v>
      </c>
      <c r="M22" s="225">
        <f>+M68+M115</f>
        <v>8</v>
      </c>
      <c r="N22" s="225">
        <f>+N68+N115</f>
        <v>4</v>
      </c>
      <c r="O22" s="93">
        <f t="shared" si="0"/>
        <v>35</v>
      </c>
      <c r="P22" s="274"/>
      <c r="Q22" s="274"/>
    </row>
    <row r="23" spans="1:17" s="156" customFormat="1" ht="31.5" customHeight="1" x14ac:dyDescent="0.25">
      <c r="A23" s="217">
        <v>17</v>
      </c>
      <c r="B23" s="273" t="s">
        <v>29</v>
      </c>
      <c r="C23" s="225">
        <f>+C69+C116</f>
        <v>0</v>
      </c>
      <c r="D23" s="225">
        <f>+D69+D116</f>
        <v>6</v>
      </c>
      <c r="E23" s="225">
        <f>+E69+E116</f>
        <v>1</v>
      </c>
      <c r="F23" s="225">
        <f>+F69+F116</f>
        <v>0</v>
      </c>
      <c r="G23" s="225">
        <f>+G69+G116</f>
        <v>0</v>
      </c>
      <c r="H23" s="225">
        <f>+H69+H116</f>
        <v>0</v>
      </c>
      <c r="I23" s="225">
        <f>+I69+I116</f>
        <v>0</v>
      </c>
      <c r="J23" s="225">
        <f>+J69+J116</f>
        <v>0</v>
      </c>
      <c r="K23" s="225">
        <f>+K69+K116</f>
        <v>5</v>
      </c>
      <c r="L23" s="225">
        <f>+L69+L116</f>
        <v>9</v>
      </c>
      <c r="M23" s="225">
        <f>+M69+M116</f>
        <v>6</v>
      </c>
      <c r="N23" s="225">
        <f>+N69+N116</f>
        <v>1</v>
      </c>
      <c r="O23" s="93">
        <f t="shared" si="0"/>
        <v>28</v>
      </c>
      <c r="P23" s="274"/>
      <c r="Q23" s="274"/>
    </row>
    <row r="24" spans="1:17" s="156" customFormat="1" ht="41.25" customHeight="1" x14ac:dyDescent="0.25">
      <c r="A24" s="217">
        <v>18</v>
      </c>
      <c r="B24" s="273" t="s">
        <v>30</v>
      </c>
      <c r="C24" s="225">
        <f>+C70+C117</f>
        <v>3</v>
      </c>
      <c r="D24" s="225">
        <f>+D70+D117</f>
        <v>4</v>
      </c>
      <c r="E24" s="225">
        <f>+E70+E117</f>
        <v>2</v>
      </c>
      <c r="F24" s="225">
        <f>+F70+F117</f>
        <v>0</v>
      </c>
      <c r="G24" s="225">
        <f>+G70+G117</f>
        <v>0</v>
      </c>
      <c r="H24" s="225">
        <f>+H70+H117</f>
        <v>0</v>
      </c>
      <c r="I24" s="225">
        <f>+I70+I117</f>
        <v>0</v>
      </c>
      <c r="J24" s="225">
        <f>+J70+J117</f>
        <v>0</v>
      </c>
      <c r="K24" s="225">
        <f>+K70+K117</f>
        <v>2</v>
      </c>
      <c r="L24" s="225">
        <f>+L70+L117</f>
        <v>1</v>
      </c>
      <c r="M24" s="225">
        <f>+M70+M117</f>
        <v>1</v>
      </c>
      <c r="N24" s="225">
        <f>+N70+N117</f>
        <v>4</v>
      </c>
      <c r="O24" s="93">
        <f t="shared" si="0"/>
        <v>17</v>
      </c>
      <c r="P24" s="274"/>
      <c r="Q24" s="274"/>
    </row>
    <row r="25" spans="1:17" s="156" customFormat="1" ht="35.25" customHeight="1" x14ac:dyDescent="0.25">
      <c r="A25" s="217">
        <v>19</v>
      </c>
      <c r="B25" s="273" t="s">
        <v>31</v>
      </c>
      <c r="C25" s="225">
        <f>+C71+C118</f>
        <v>2</v>
      </c>
      <c r="D25" s="225">
        <f>+D71+D118</f>
        <v>2</v>
      </c>
      <c r="E25" s="225">
        <f>+E71+E118</f>
        <v>2</v>
      </c>
      <c r="F25" s="225">
        <f>+F71+F118</f>
        <v>0</v>
      </c>
      <c r="G25" s="225">
        <f>+G71+G118</f>
        <v>0</v>
      </c>
      <c r="H25" s="225">
        <f>+H71+H118</f>
        <v>0</v>
      </c>
      <c r="I25" s="225">
        <f>+I71+I118</f>
        <v>0</v>
      </c>
      <c r="J25" s="225">
        <f>+J71+J118</f>
        <v>0</v>
      </c>
      <c r="K25" s="225">
        <f>+K71+K118</f>
        <v>1</v>
      </c>
      <c r="L25" s="225">
        <f>+L71+L118</f>
        <v>1</v>
      </c>
      <c r="M25" s="225">
        <f>+M71+M118</f>
        <v>2</v>
      </c>
      <c r="N25" s="225">
        <f>+N71+N118</f>
        <v>3</v>
      </c>
      <c r="O25" s="93">
        <f t="shared" si="0"/>
        <v>13</v>
      </c>
      <c r="P25" s="274"/>
      <c r="Q25" s="274"/>
    </row>
    <row r="26" spans="1:17" s="156" customFormat="1" ht="37.5" customHeight="1" x14ac:dyDescent="0.25">
      <c r="A26" s="232">
        <v>20</v>
      </c>
      <c r="B26" s="273" t="s">
        <v>32</v>
      </c>
      <c r="C26" s="92">
        <f>+C72+C119</f>
        <v>5</v>
      </c>
      <c r="D26" s="92">
        <f>+D72+D119</f>
        <v>1</v>
      </c>
      <c r="E26" s="92">
        <f>+E72+E119</f>
        <v>1</v>
      </c>
      <c r="F26" s="92">
        <f>+F72+F119</f>
        <v>0</v>
      </c>
      <c r="G26" s="92">
        <f>+G72+G119</f>
        <v>0</v>
      </c>
      <c r="H26" s="92">
        <f>+H72+H119</f>
        <v>0</v>
      </c>
      <c r="I26" s="92">
        <f>+I72+I119</f>
        <v>0</v>
      </c>
      <c r="J26" s="92">
        <f>+J72+J119</f>
        <v>0</v>
      </c>
      <c r="K26" s="92">
        <f>+K72+K119</f>
        <v>1</v>
      </c>
      <c r="L26" s="92">
        <f>+L72+L119</f>
        <v>4</v>
      </c>
      <c r="M26" s="92">
        <f>+M72+M119</f>
        <v>2</v>
      </c>
      <c r="N26" s="92">
        <f>+N72+N119</f>
        <v>4</v>
      </c>
      <c r="O26" s="93">
        <f t="shared" si="0"/>
        <v>18</v>
      </c>
      <c r="P26" s="274"/>
      <c r="Q26" s="274"/>
    </row>
    <row r="27" spans="1:17" s="156" customFormat="1" ht="26.25" customHeight="1" x14ac:dyDescent="0.25">
      <c r="A27" s="232"/>
      <c r="B27" s="275" t="s">
        <v>33</v>
      </c>
      <c r="C27" s="225">
        <f>+C73+C120</f>
        <v>3</v>
      </c>
      <c r="D27" s="225">
        <f>+D73+D120</f>
        <v>1</v>
      </c>
      <c r="E27" s="225">
        <f>+E73+E120</f>
        <v>1</v>
      </c>
      <c r="F27" s="225">
        <f>+F73+F120</f>
        <v>0</v>
      </c>
      <c r="G27" s="225">
        <f>+G73+G120</f>
        <v>0</v>
      </c>
      <c r="H27" s="225">
        <f>+H73+H120</f>
        <v>0</v>
      </c>
      <c r="I27" s="225">
        <f>+I73+I120</f>
        <v>0</v>
      </c>
      <c r="J27" s="225">
        <f>+J73+J120</f>
        <v>0</v>
      </c>
      <c r="K27" s="225">
        <f>+K73+K120</f>
        <v>1</v>
      </c>
      <c r="L27" s="225">
        <f>+L73+L120</f>
        <v>4</v>
      </c>
      <c r="M27" s="225">
        <f>+M73+M120</f>
        <v>2</v>
      </c>
      <c r="N27" s="225">
        <f>+N73+N120</f>
        <v>3</v>
      </c>
      <c r="O27" s="93">
        <f t="shared" si="0"/>
        <v>15</v>
      </c>
      <c r="P27" s="274"/>
      <c r="Q27" s="274"/>
    </row>
    <row r="28" spans="1:17" s="156" customFormat="1" ht="26.25" customHeight="1" x14ac:dyDescent="0.25">
      <c r="A28" s="232"/>
      <c r="B28" s="275" t="s">
        <v>34</v>
      </c>
      <c r="C28" s="225">
        <f>+C74+C121</f>
        <v>1</v>
      </c>
      <c r="D28" s="225">
        <f>+D74+D121</f>
        <v>0</v>
      </c>
      <c r="E28" s="225">
        <f>+E74+E121</f>
        <v>0</v>
      </c>
      <c r="F28" s="225">
        <f>+F74+F121</f>
        <v>0</v>
      </c>
      <c r="G28" s="225">
        <f>+G74+G121</f>
        <v>0</v>
      </c>
      <c r="H28" s="225">
        <f>+H74+H121</f>
        <v>0</v>
      </c>
      <c r="I28" s="225">
        <f>+I74+I121</f>
        <v>0</v>
      </c>
      <c r="J28" s="225">
        <f>+J74+J121</f>
        <v>0</v>
      </c>
      <c r="K28" s="225">
        <f>+K74+K121</f>
        <v>0</v>
      </c>
      <c r="L28" s="225">
        <f>+L74+L121</f>
        <v>0</v>
      </c>
      <c r="M28" s="225">
        <f>+M74+M121</f>
        <v>0</v>
      </c>
      <c r="N28" s="225">
        <f>+N74+N121</f>
        <v>1</v>
      </c>
      <c r="O28" s="93">
        <f t="shared" si="0"/>
        <v>2</v>
      </c>
      <c r="P28" s="274"/>
      <c r="Q28" s="274"/>
    </row>
    <row r="29" spans="1:17" s="156" customFormat="1" ht="26.25" customHeight="1" x14ac:dyDescent="0.25">
      <c r="A29" s="232"/>
      <c r="B29" s="275" t="s">
        <v>35</v>
      </c>
      <c r="C29" s="225">
        <f>+C75+C122</f>
        <v>1</v>
      </c>
      <c r="D29" s="225">
        <f>+D75+D122</f>
        <v>0</v>
      </c>
      <c r="E29" s="225">
        <f>+E75+E122</f>
        <v>0</v>
      </c>
      <c r="F29" s="225">
        <f>+F75+F122</f>
        <v>0</v>
      </c>
      <c r="G29" s="225">
        <f>+G75+G122</f>
        <v>0</v>
      </c>
      <c r="H29" s="225">
        <f>+H75+H122</f>
        <v>0</v>
      </c>
      <c r="I29" s="225">
        <f>+I75+I122</f>
        <v>0</v>
      </c>
      <c r="J29" s="225">
        <f>+J75+J122</f>
        <v>0</v>
      </c>
      <c r="K29" s="225">
        <f>+K75+K122</f>
        <v>0</v>
      </c>
      <c r="L29" s="225">
        <f>+L75+L122</f>
        <v>0</v>
      </c>
      <c r="M29" s="225">
        <f>+M75+M122</f>
        <v>0</v>
      </c>
      <c r="N29" s="225">
        <f>+N75+N122</f>
        <v>0</v>
      </c>
      <c r="O29" s="93">
        <f t="shared" si="0"/>
        <v>1</v>
      </c>
      <c r="P29" s="274"/>
      <c r="Q29" s="274"/>
    </row>
    <row r="30" spans="1:17" s="156" customFormat="1" ht="26.25" customHeight="1" x14ac:dyDescent="0.25">
      <c r="A30" s="217">
        <v>21</v>
      </c>
      <c r="B30" s="273" t="s">
        <v>36</v>
      </c>
      <c r="C30" s="225">
        <f>+C76+C123</f>
        <v>3</v>
      </c>
      <c r="D30" s="225">
        <f>+D76+D123</f>
        <v>3</v>
      </c>
      <c r="E30" s="225">
        <f>+E76+E123</f>
        <v>1</v>
      </c>
      <c r="F30" s="225">
        <f>+F76+F123</f>
        <v>0</v>
      </c>
      <c r="G30" s="225">
        <f>+G76+G123</f>
        <v>0</v>
      </c>
      <c r="H30" s="225">
        <f>+H76+H123</f>
        <v>0</v>
      </c>
      <c r="I30" s="225">
        <f>+I76+I123</f>
        <v>0</v>
      </c>
      <c r="J30" s="225">
        <f>+J76+J123</f>
        <v>0</v>
      </c>
      <c r="K30" s="225">
        <f>+K76+K123</f>
        <v>1</v>
      </c>
      <c r="L30" s="225">
        <f>+L76+L123</f>
        <v>0</v>
      </c>
      <c r="M30" s="225">
        <f>+M76+M123</f>
        <v>6</v>
      </c>
      <c r="N30" s="225">
        <f>+N76+N123</f>
        <v>0</v>
      </c>
      <c r="O30" s="93">
        <f t="shared" si="0"/>
        <v>14</v>
      </c>
      <c r="P30" s="274"/>
      <c r="Q30" s="274"/>
    </row>
    <row r="31" spans="1:17" s="156" customFormat="1" ht="26.25" customHeight="1" x14ac:dyDescent="0.25">
      <c r="A31" s="232">
        <v>22</v>
      </c>
      <c r="B31" s="273" t="s">
        <v>37</v>
      </c>
      <c r="C31" s="92">
        <f>+C77+C124</f>
        <v>2</v>
      </c>
      <c r="D31" s="92">
        <f>+D77+D124</f>
        <v>3</v>
      </c>
      <c r="E31" s="92">
        <f>+E77+E124</f>
        <v>0</v>
      </c>
      <c r="F31" s="92">
        <f>+F77+F124</f>
        <v>0</v>
      </c>
      <c r="G31" s="92">
        <f>+G77+G124</f>
        <v>0</v>
      </c>
      <c r="H31" s="92">
        <f>+H77+H124</f>
        <v>0</v>
      </c>
      <c r="I31" s="92">
        <f>+I77+I124</f>
        <v>0</v>
      </c>
      <c r="J31" s="92">
        <f>+J77+J124</f>
        <v>0</v>
      </c>
      <c r="K31" s="92">
        <f>+K77+K124</f>
        <v>0</v>
      </c>
      <c r="L31" s="92">
        <f>+L77+L124</f>
        <v>2</v>
      </c>
      <c r="M31" s="92">
        <f>+M77+M124</f>
        <v>1</v>
      </c>
      <c r="N31" s="92">
        <f>+N77+N124</f>
        <v>0</v>
      </c>
      <c r="O31" s="93">
        <f t="shared" si="0"/>
        <v>8</v>
      </c>
      <c r="P31" s="274"/>
      <c r="Q31" s="274"/>
    </row>
    <row r="32" spans="1:17" s="156" customFormat="1" ht="26.25" customHeight="1" x14ac:dyDescent="0.25">
      <c r="A32" s="232"/>
      <c r="B32" s="275" t="s">
        <v>38</v>
      </c>
      <c r="C32" s="225">
        <f>+C78+C125</f>
        <v>0</v>
      </c>
      <c r="D32" s="225">
        <f>+D78+D125</f>
        <v>1</v>
      </c>
      <c r="E32" s="225">
        <f>+E78+E125</f>
        <v>0</v>
      </c>
      <c r="F32" s="225">
        <f>+F78+F125</f>
        <v>0</v>
      </c>
      <c r="G32" s="225">
        <f>+G78+G125</f>
        <v>0</v>
      </c>
      <c r="H32" s="225">
        <f>+H78+H125</f>
        <v>0</v>
      </c>
      <c r="I32" s="225">
        <f>+I78+I125</f>
        <v>0</v>
      </c>
      <c r="J32" s="225">
        <f>+J78+J125</f>
        <v>0</v>
      </c>
      <c r="K32" s="225">
        <f>+K78+K125</f>
        <v>0</v>
      </c>
      <c r="L32" s="225">
        <f>+L78+L125</f>
        <v>2</v>
      </c>
      <c r="M32" s="225">
        <f>+M78+M125</f>
        <v>1</v>
      </c>
      <c r="N32" s="225">
        <f>+N78+N125</f>
        <v>0</v>
      </c>
      <c r="O32" s="93">
        <f t="shared" si="0"/>
        <v>4</v>
      </c>
      <c r="P32" s="274"/>
      <c r="Q32" s="274"/>
    </row>
    <row r="33" spans="1:17" s="156" customFormat="1" ht="26.25" customHeight="1" x14ac:dyDescent="0.25">
      <c r="A33" s="232"/>
      <c r="B33" s="275" t="s">
        <v>39</v>
      </c>
      <c r="C33" s="225">
        <f>+C79+C126</f>
        <v>2</v>
      </c>
      <c r="D33" s="225">
        <f>+D79+D126</f>
        <v>2</v>
      </c>
      <c r="E33" s="225">
        <f>+E79+E126</f>
        <v>0</v>
      </c>
      <c r="F33" s="225">
        <f>+F79+F126</f>
        <v>0</v>
      </c>
      <c r="G33" s="225">
        <f>+G79+G126</f>
        <v>0</v>
      </c>
      <c r="H33" s="225">
        <f>+H79+H126</f>
        <v>0</v>
      </c>
      <c r="I33" s="225">
        <f>+I79+I126</f>
        <v>0</v>
      </c>
      <c r="J33" s="225">
        <f>+J79+J126</f>
        <v>0</v>
      </c>
      <c r="K33" s="225">
        <f>+K79+K126</f>
        <v>0</v>
      </c>
      <c r="L33" s="225">
        <f>+L79+L126</f>
        <v>0</v>
      </c>
      <c r="M33" s="225">
        <f>+M79+M126</f>
        <v>0</v>
      </c>
      <c r="N33" s="225">
        <f>+N79+N126</f>
        <v>0</v>
      </c>
      <c r="O33" s="93">
        <f t="shared" si="0"/>
        <v>4</v>
      </c>
      <c r="P33" s="274"/>
      <c r="Q33" s="274"/>
    </row>
    <row r="34" spans="1:17" s="156" customFormat="1" ht="26.25" customHeight="1" x14ac:dyDescent="0.25">
      <c r="A34" s="217">
        <v>23</v>
      </c>
      <c r="B34" s="273" t="s">
        <v>40</v>
      </c>
      <c r="C34" s="225">
        <f>+C80+C127</f>
        <v>1</v>
      </c>
      <c r="D34" s="225">
        <f>+D80+D127</f>
        <v>1</v>
      </c>
      <c r="E34" s="225">
        <f>+E80+E127</f>
        <v>0</v>
      </c>
      <c r="F34" s="225">
        <f>+F80+F127</f>
        <v>0</v>
      </c>
      <c r="G34" s="225">
        <f>+G80+G127</f>
        <v>0</v>
      </c>
      <c r="H34" s="225">
        <f>+H80+H127</f>
        <v>0</v>
      </c>
      <c r="I34" s="225">
        <f>+I80+I127</f>
        <v>0</v>
      </c>
      <c r="J34" s="225">
        <f>+J80+J127</f>
        <v>0</v>
      </c>
      <c r="K34" s="225">
        <f>+K80+K127</f>
        <v>1</v>
      </c>
      <c r="L34" s="225">
        <f>+L80+L127</f>
        <v>2</v>
      </c>
      <c r="M34" s="225">
        <f>+M80+M127</f>
        <v>0</v>
      </c>
      <c r="N34" s="225">
        <f>+N80+N127</f>
        <v>0</v>
      </c>
      <c r="O34" s="93">
        <f t="shared" si="0"/>
        <v>5</v>
      </c>
      <c r="P34" s="274"/>
      <c r="Q34" s="274"/>
    </row>
    <row r="35" spans="1:17" s="156" customFormat="1" ht="26.25" customHeight="1" x14ac:dyDescent="0.25">
      <c r="A35" s="217">
        <v>24</v>
      </c>
      <c r="B35" s="273" t="s">
        <v>41</v>
      </c>
      <c r="C35" s="225">
        <f>+C81+C128</f>
        <v>2</v>
      </c>
      <c r="D35" s="225">
        <f>+D81+D128</f>
        <v>1</v>
      </c>
      <c r="E35" s="225">
        <f>+E81+E128</f>
        <v>0</v>
      </c>
      <c r="F35" s="225">
        <f>+F81+F128</f>
        <v>0</v>
      </c>
      <c r="G35" s="225">
        <f>+G81+G128</f>
        <v>0</v>
      </c>
      <c r="H35" s="225">
        <f>+H81+H128</f>
        <v>0</v>
      </c>
      <c r="I35" s="225">
        <f>+I81+I128</f>
        <v>0</v>
      </c>
      <c r="J35" s="225">
        <f>+J81+J128</f>
        <v>0</v>
      </c>
      <c r="K35" s="225">
        <f>+K81+K128</f>
        <v>0</v>
      </c>
      <c r="L35" s="225">
        <f>+L81+L128</f>
        <v>2</v>
      </c>
      <c r="M35" s="225">
        <f>+M81+M128</f>
        <v>2</v>
      </c>
      <c r="N35" s="225">
        <f>+N81+N128</f>
        <v>1</v>
      </c>
      <c r="O35" s="93">
        <f t="shared" si="0"/>
        <v>8</v>
      </c>
      <c r="P35" s="274"/>
      <c r="Q35" s="274"/>
    </row>
    <row r="36" spans="1:17" s="156" customFormat="1" ht="38.25" customHeight="1" x14ac:dyDescent="0.25">
      <c r="A36" s="217">
        <v>25</v>
      </c>
      <c r="B36" s="273" t="s">
        <v>42</v>
      </c>
      <c r="C36" s="225">
        <f>+C82+C129</f>
        <v>23</v>
      </c>
      <c r="D36" s="225">
        <f>+D82+D129</f>
        <v>0</v>
      </c>
      <c r="E36" s="225">
        <f>+E82+E129</f>
        <v>15</v>
      </c>
      <c r="F36" s="225">
        <f>+F82+F129</f>
        <v>0</v>
      </c>
      <c r="G36" s="225">
        <f>+G82+G129</f>
        <v>0</v>
      </c>
      <c r="H36" s="225">
        <f>+H82+H129</f>
        <v>0</v>
      </c>
      <c r="I36" s="225">
        <f>+I82+I129</f>
        <v>0</v>
      </c>
      <c r="J36" s="225">
        <f>+J82+J129</f>
        <v>0</v>
      </c>
      <c r="K36" s="225">
        <f>+K82+K129</f>
        <v>8</v>
      </c>
      <c r="L36" s="225">
        <f>+L82+L129</f>
        <v>1</v>
      </c>
      <c r="M36" s="225">
        <f>+M82+M129</f>
        <v>2</v>
      </c>
      <c r="N36" s="225">
        <f>+N82+N129</f>
        <v>1</v>
      </c>
      <c r="O36" s="93">
        <f t="shared" si="0"/>
        <v>50</v>
      </c>
      <c r="P36" s="274"/>
      <c r="Q36" s="274"/>
    </row>
    <row r="37" spans="1:17" s="156" customFormat="1" ht="51.75" customHeight="1" x14ac:dyDescent="0.25">
      <c r="A37" s="232">
        <v>26</v>
      </c>
      <c r="B37" s="273" t="s">
        <v>43</v>
      </c>
      <c r="C37" s="92">
        <f>+C83+C130</f>
        <v>6</v>
      </c>
      <c r="D37" s="92">
        <f>+D83+D130</f>
        <v>1</v>
      </c>
      <c r="E37" s="92">
        <f>+E83+E130</f>
        <v>23</v>
      </c>
      <c r="F37" s="92">
        <f>+F83+F130</f>
        <v>0</v>
      </c>
      <c r="G37" s="92">
        <f>+G83+G130</f>
        <v>0</v>
      </c>
      <c r="H37" s="92">
        <f>+H83+H130</f>
        <v>0</v>
      </c>
      <c r="I37" s="92">
        <f>+I83+I130</f>
        <v>0</v>
      </c>
      <c r="J37" s="92">
        <f>+J83+J130</f>
        <v>0</v>
      </c>
      <c r="K37" s="92">
        <f>+K83+K130</f>
        <v>28</v>
      </c>
      <c r="L37" s="92">
        <f>+L83+L130</f>
        <v>28</v>
      </c>
      <c r="M37" s="92">
        <f>+M83+M130</f>
        <v>12</v>
      </c>
      <c r="N37" s="92">
        <f>+N83+N130</f>
        <v>12</v>
      </c>
      <c r="O37" s="93">
        <f t="shared" si="0"/>
        <v>110</v>
      </c>
      <c r="P37" s="274"/>
      <c r="Q37" s="274"/>
    </row>
    <row r="38" spans="1:17" s="156" customFormat="1" ht="24" customHeight="1" x14ac:dyDescent="0.25">
      <c r="A38" s="232"/>
      <c r="B38" s="275" t="s">
        <v>44</v>
      </c>
      <c r="C38" s="225">
        <f>+C84+C131</f>
        <v>0</v>
      </c>
      <c r="D38" s="225">
        <f>+D84+D131</f>
        <v>0</v>
      </c>
      <c r="E38" s="225">
        <f>+E84+E131</f>
        <v>0</v>
      </c>
      <c r="F38" s="225">
        <f>+F84+F131</f>
        <v>0</v>
      </c>
      <c r="G38" s="225">
        <f>+G84+G131</f>
        <v>0</v>
      </c>
      <c r="H38" s="225">
        <f>+H84+H131</f>
        <v>0</v>
      </c>
      <c r="I38" s="225">
        <f>+I84+I131</f>
        <v>0</v>
      </c>
      <c r="J38" s="225">
        <f>+J84+J131</f>
        <v>0</v>
      </c>
      <c r="K38" s="225">
        <f>+K84+K131</f>
        <v>0</v>
      </c>
      <c r="L38" s="225">
        <f>+L84+L131</f>
        <v>3</v>
      </c>
      <c r="M38" s="225">
        <f>+M84+M131</f>
        <v>12</v>
      </c>
      <c r="N38" s="225">
        <f>+N84+N131</f>
        <v>12</v>
      </c>
      <c r="O38" s="93">
        <f t="shared" si="0"/>
        <v>27</v>
      </c>
      <c r="P38" s="274"/>
      <c r="Q38" s="274"/>
    </row>
    <row r="39" spans="1:17" s="156" customFormat="1" ht="24" customHeight="1" x14ac:dyDescent="0.25">
      <c r="A39" s="232"/>
      <c r="B39" s="275" t="s">
        <v>45</v>
      </c>
      <c r="C39" s="225">
        <f>+C85+C132</f>
        <v>0</v>
      </c>
      <c r="D39" s="225">
        <f>+D85+D132</f>
        <v>0</v>
      </c>
      <c r="E39" s="225">
        <f>+E85+E132</f>
        <v>0</v>
      </c>
      <c r="F39" s="225">
        <f>+F85+F132</f>
        <v>0</v>
      </c>
      <c r="G39" s="225">
        <f>+G85+G132</f>
        <v>0</v>
      </c>
      <c r="H39" s="225">
        <f>+H85+H132</f>
        <v>0</v>
      </c>
      <c r="I39" s="225">
        <f>+I85+I132</f>
        <v>0</v>
      </c>
      <c r="J39" s="225">
        <f>+J85+J132</f>
        <v>0</v>
      </c>
      <c r="K39" s="225">
        <f>+K85+K132</f>
        <v>0</v>
      </c>
      <c r="L39" s="225">
        <f>+L85+L132</f>
        <v>0</v>
      </c>
      <c r="M39" s="225">
        <f>+M85+M132</f>
        <v>0</v>
      </c>
      <c r="N39" s="225">
        <f>+N85+N132</f>
        <v>0</v>
      </c>
      <c r="O39" s="93">
        <f t="shared" si="0"/>
        <v>0</v>
      </c>
      <c r="P39" s="274"/>
      <c r="Q39" s="274"/>
    </row>
    <row r="40" spans="1:17" s="156" customFormat="1" ht="24" customHeight="1" x14ac:dyDescent="0.25">
      <c r="A40" s="232"/>
      <c r="B40" s="275" t="s">
        <v>46</v>
      </c>
      <c r="C40" s="225">
        <f>+C86+C133</f>
        <v>0</v>
      </c>
      <c r="D40" s="225">
        <f>+D86+D133</f>
        <v>0</v>
      </c>
      <c r="E40" s="225">
        <f>+E86+E133</f>
        <v>0</v>
      </c>
      <c r="F40" s="225">
        <f>+F86+F133</f>
        <v>0</v>
      </c>
      <c r="G40" s="225">
        <f>+G86+G133</f>
        <v>0</v>
      </c>
      <c r="H40" s="225">
        <f>+H86+H133</f>
        <v>0</v>
      </c>
      <c r="I40" s="225">
        <f>+I86+I133</f>
        <v>0</v>
      </c>
      <c r="J40" s="225">
        <f>+J86+J133</f>
        <v>0</v>
      </c>
      <c r="K40" s="225">
        <f>+K86+K133</f>
        <v>0</v>
      </c>
      <c r="L40" s="225">
        <f>+L86+L133</f>
        <v>0</v>
      </c>
      <c r="M40" s="225">
        <f>+M86+M133</f>
        <v>0</v>
      </c>
      <c r="N40" s="225">
        <f>+N86+N133</f>
        <v>0</v>
      </c>
      <c r="O40" s="93">
        <f t="shared" si="0"/>
        <v>0</v>
      </c>
      <c r="P40" s="274"/>
      <c r="Q40" s="274"/>
    </row>
    <row r="41" spans="1:17" s="156" customFormat="1" ht="24" customHeight="1" x14ac:dyDescent="0.25">
      <c r="A41" s="232"/>
      <c r="B41" s="275" t="s">
        <v>47</v>
      </c>
      <c r="C41" s="225">
        <f>+C87+C134</f>
        <v>0</v>
      </c>
      <c r="D41" s="225">
        <f>+D87+D134</f>
        <v>0</v>
      </c>
      <c r="E41" s="225">
        <f>+E87+E134</f>
        <v>0</v>
      </c>
      <c r="F41" s="225">
        <f>+F87+F134</f>
        <v>0</v>
      </c>
      <c r="G41" s="225">
        <f>+G87+G134</f>
        <v>0</v>
      </c>
      <c r="H41" s="225">
        <f>+H87+H134</f>
        <v>0</v>
      </c>
      <c r="I41" s="225">
        <f>+I87+I134</f>
        <v>0</v>
      </c>
      <c r="J41" s="225">
        <f>+J87+J134</f>
        <v>0</v>
      </c>
      <c r="K41" s="225">
        <f>+K87+K134</f>
        <v>0</v>
      </c>
      <c r="L41" s="225">
        <f>+L87+L134</f>
        <v>0</v>
      </c>
      <c r="M41" s="225">
        <f>+M87+M134</f>
        <v>0</v>
      </c>
      <c r="N41" s="225">
        <f>+N87+N134</f>
        <v>0</v>
      </c>
      <c r="O41" s="93">
        <f t="shared" si="0"/>
        <v>0</v>
      </c>
      <c r="P41" s="274"/>
      <c r="Q41" s="274"/>
    </row>
    <row r="42" spans="1:17" s="156" customFormat="1" ht="24" customHeight="1" x14ac:dyDescent="0.25">
      <c r="A42" s="232"/>
      <c r="B42" s="275" t="s">
        <v>48</v>
      </c>
      <c r="C42" s="225">
        <f>+C88+C135</f>
        <v>4</v>
      </c>
      <c r="D42" s="225">
        <f>+D88+D135</f>
        <v>1</v>
      </c>
      <c r="E42" s="225">
        <f>+E88+E135</f>
        <v>0</v>
      </c>
      <c r="F42" s="225">
        <f>+F88+F135</f>
        <v>0</v>
      </c>
      <c r="G42" s="225">
        <f>+G88+G135</f>
        <v>0</v>
      </c>
      <c r="H42" s="225">
        <f>+H88+H135</f>
        <v>0</v>
      </c>
      <c r="I42" s="225">
        <f>+I88+I135</f>
        <v>0</v>
      </c>
      <c r="J42" s="225">
        <f>+J88+J135</f>
        <v>0</v>
      </c>
      <c r="K42" s="225">
        <f>+K88+K135</f>
        <v>0</v>
      </c>
      <c r="L42" s="225">
        <f>+L88+L135</f>
        <v>3</v>
      </c>
      <c r="M42" s="225">
        <f>+M88+M135</f>
        <v>0</v>
      </c>
      <c r="N42" s="225">
        <f>+N88+N135</f>
        <v>0</v>
      </c>
      <c r="O42" s="93">
        <f t="shared" si="0"/>
        <v>8</v>
      </c>
      <c r="P42" s="274"/>
      <c r="Q42" s="274"/>
    </row>
    <row r="43" spans="1:17" s="156" customFormat="1" ht="24" customHeight="1" x14ac:dyDescent="0.25">
      <c r="A43" s="232"/>
      <c r="B43" s="275" t="s">
        <v>49</v>
      </c>
      <c r="C43" s="225">
        <f>+C89+C136</f>
        <v>0</v>
      </c>
      <c r="D43" s="225">
        <f>+D89+D136</f>
        <v>0</v>
      </c>
      <c r="E43" s="225">
        <f>+E89+E136</f>
        <v>0</v>
      </c>
      <c r="F43" s="225">
        <f>+F89+F136</f>
        <v>0</v>
      </c>
      <c r="G43" s="225">
        <f>+G89+G136</f>
        <v>0</v>
      </c>
      <c r="H43" s="225">
        <f>+H89+H136</f>
        <v>0</v>
      </c>
      <c r="I43" s="225">
        <f>+I89+I136</f>
        <v>0</v>
      </c>
      <c r="J43" s="225">
        <f>+J89+J136</f>
        <v>0</v>
      </c>
      <c r="K43" s="225">
        <f>+K89+K136</f>
        <v>0</v>
      </c>
      <c r="L43" s="225">
        <f>+L89+L136</f>
        <v>2</v>
      </c>
      <c r="M43" s="225">
        <f>+M89+M136</f>
        <v>0</v>
      </c>
      <c r="N43" s="225">
        <f>+N89+N136</f>
        <v>0</v>
      </c>
      <c r="O43" s="93">
        <f t="shared" si="0"/>
        <v>2</v>
      </c>
      <c r="P43" s="274"/>
      <c r="Q43" s="274"/>
    </row>
    <row r="44" spans="1:17" s="156" customFormat="1" ht="24" customHeight="1" x14ac:dyDescent="0.25">
      <c r="A44" s="232"/>
      <c r="B44" s="275" t="s">
        <v>50</v>
      </c>
      <c r="C44" s="225">
        <f>+C90+C137</f>
        <v>2</v>
      </c>
      <c r="D44" s="225">
        <f>+D90+D137</f>
        <v>0</v>
      </c>
      <c r="E44" s="225">
        <f>+E90+E137</f>
        <v>23</v>
      </c>
      <c r="F44" s="225">
        <f>+F90+F137</f>
        <v>0</v>
      </c>
      <c r="G44" s="225">
        <f>+G90+G137</f>
        <v>0</v>
      </c>
      <c r="H44" s="225">
        <f>+H90+H137</f>
        <v>0</v>
      </c>
      <c r="I44" s="225">
        <f>+I90+I137</f>
        <v>0</v>
      </c>
      <c r="J44" s="225">
        <f>+J90+J137</f>
        <v>0</v>
      </c>
      <c r="K44" s="225">
        <f>+K90+K137</f>
        <v>28</v>
      </c>
      <c r="L44" s="225">
        <f>+L90+L137</f>
        <v>19</v>
      </c>
      <c r="M44" s="225">
        <f>+M90+M137</f>
        <v>0</v>
      </c>
      <c r="N44" s="225">
        <f>+N90+N137</f>
        <v>0</v>
      </c>
      <c r="O44" s="93">
        <f t="shared" si="0"/>
        <v>72</v>
      </c>
      <c r="P44" s="274"/>
      <c r="Q44" s="274"/>
    </row>
    <row r="45" spans="1:17" s="156" customFormat="1" ht="24" customHeight="1" x14ac:dyDescent="0.25">
      <c r="A45" s="232"/>
      <c r="B45" s="275" t="s">
        <v>51</v>
      </c>
      <c r="C45" s="225">
        <f>+C91+C138</f>
        <v>0</v>
      </c>
      <c r="D45" s="225">
        <f>+D91+D138</f>
        <v>0</v>
      </c>
      <c r="E45" s="225">
        <f>+E91+E138</f>
        <v>0</v>
      </c>
      <c r="F45" s="225">
        <f>+F91+F138</f>
        <v>0</v>
      </c>
      <c r="G45" s="225">
        <f>+G91+G138</f>
        <v>0</v>
      </c>
      <c r="H45" s="225">
        <f>+H91+H138</f>
        <v>0</v>
      </c>
      <c r="I45" s="225">
        <f>+I91+I138</f>
        <v>0</v>
      </c>
      <c r="J45" s="225">
        <f>+J91+J138</f>
        <v>0</v>
      </c>
      <c r="K45" s="225">
        <f>+K91+K138</f>
        <v>0</v>
      </c>
      <c r="L45" s="225">
        <f>+L91+L138</f>
        <v>1</v>
      </c>
      <c r="M45" s="225">
        <f>+M91+M138</f>
        <v>0</v>
      </c>
      <c r="N45" s="225">
        <f>+N91+N138</f>
        <v>0</v>
      </c>
      <c r="O45" s="93">
        <f t="shared" si="0"/>
        <v>1</v>
      </c>
      <c r="P45" s="274"/>
      <c r="Q45" s="274"/>
    </row>
    <row r="46" spans="1:17" s="156" customFormat="1" ht="42" customHeight="1" x14ac:dyDescent="0.25">
      <c r="A46" s="217">
        <v>27</v>
      </c>
      <c r="B46" s="273" t="s">
        <v>53</v>
      </c>
      <c r="C46" s="225">
        <f>+C92+C139</f>
        <v>100</v>
      </c>
      <c r="D46" s="225">
        <f>+D92+D139</f>
        <v>0</v>
      </c>
      <c r="E46" s="225">
        <f>+E92+E139</f>
        <v>0</v>
      </c>
      <c r="F46" s="225">
        <f>+F92+F139</f>
        <v>0</v>
      </c>
      <c r="G46" s="225">
        <f>+G92+G139</f>
        <v>0</v>
      </c>
      <c r="H46" s="225">
        <f>+H92+H139</f>
        <v>0</v>
      </c>
      <c r="I46" s="225">
        <f>+I92+I139</f>
        <v>0</v>
      </c>
      <c r="J46" s="225">
        <f>+J92+J139</f>
        <v>0</v>
      </c>
      <c r="K46" s="225">
        <f>+K92+K139</f>
        <v>68</v>
      </c>
      <c r="L46" s="225">
        <f>+L92+L139</f>
        <v>76</v>
      </c>
      <c r="M46" s="225">
        <f>+M92+M139</f>
        <v>0</v>
      </c>
      <c r="N46" s="225">
        <f>+N92+N139</f>
        <v>0</v>
      </c>
      <c r="O46" s="93">
        <f t="shared" si="0"/>
        <v>244</v>
      </c>
      <c r="P46" s="274"/>
      <c r="Q46" s="274"/>
    </row>
    <row r="47" spans="1:17" s="156" customFormat="1" ht="63" customHeight="1" x14ac:dyDescent="0.25">
      <c r="A47" s="217">
        <v>28</v>
      </c>
      <c r="B47" s="273" t="s">
        <v>201</v>
      </c>
      <c r="C47" s="92">
        <f>+C93+C140</f>
        <v>773</v>
      </c>
      <c r="D47" s="92">
        <f>+D93+D140</f>
        <v>801</v>
      </c>
      <c r="E47" s="92">
        <f>+E93+E140</f>
        <v>826</v>
      </c>
      <c r="F47" s="92">
        <f>+F93+F140</f>
        <v>826</v>
      </c>
      <c r="G47" s="92">
        <f>+G93+G140</f>
        <v>826</v>
      </c>
      <c r="H47" s="92">
        <f>+H93+H140</f>
        <v>826</v>
      </c>
      <c r="I47" s="92">
        <f>+I93+I140</f>
        <v>826</v>
      </c>
      <c r="J47" s="92">
        <f>+J93+J140</f>
        <v>826</v>
      </c>
      <c r="K47" s="92">
        <f>+K93+K140</f>
        <v>908</v>
      </c>
      <c r="L47" s="92">
        <f>+L93+L140</f>
        <v>939</v>
      </c>
      <c r="M47" s="92">
        <f>+M93+M140</f>
        <v>994</v>
      </c>
      <c r="N47" s="92">
        <f>+N93+N140</f>
        <v>1032</v>
      </c>
      <c r="O47" s="93">
        <f>N47</f>
        <v>1032</v>
      </c>
      <c r="P47" s="274"/>
      <c r="Q47" s="274"/>
    </row>
    <row r="48" spans="1:17" x14ac:dyDescent="0.25">
      <c r="A48" s="19"/>
      <c r="B48" s="20"/>
      <c r="C48" s="40"/>
      <c r="D48" s="40"/>
      <c r="E48" s="40"/>
      <c r="F48" s="40"/>
      <c r="G48" s="40"/>
      <c r="H48" s="40"/>
      <c r="I48" s="40"/>
      <c r="J48" s="40"/>
      <c r="K48" s="40"/>
      <c r="L48" s="32"/>
      <c r="M48" s="32"/>
      <c r="N48" s="32"/>
      <c r="O48" s="21"/>
    </row>
    <row r="49" spans="1:17" x14ac:dyDescent="0.25">
      <c r="A49" s="19"/>
      <c r="B49" s="20"/>
      <c r="C49" s="40"/>
      <c r="D49" s="40"/>
      <c r="E49" s="40"/>
      <c r="F49" s="40"/>
      <c r="G49" s="40"/>
      <c r="H49" s="40"/>
      <c r="I49" s="40"/>
      <c r="J49" s="40"/>
      <c r="K49" s="40"/>
      <c r="L49" s="32"/>
      <c r="M49" s="32"/>
      <c r="N49" s="32"/>
      <c r="O49" s="21"/>
    </row>
    <row r="50" spans="1:17" ht="16.5" x14ac:dyDescent="0.25">
      <c r="A50" s="231" t="s">
        <v>73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</row>
    <row r="51" spans="1:17" ht="42" customHeight="1" x14ac:dyDescent="0.25">
      <c r="A51" s="55" t="s">
        <v>1</v>
      </c>
      <c r="B51" s="69" t="s">
        <v>2</v>
      </c>
      <c r="C51" s="44" t="s">
        <v>60</v>
      </c>
      <c r="D51" s="44" t="s">
        <v>61</v>
      </c>
      <c r="E51" s="44" t="s">
        <v>62</v>
      </c>
      <c r="F51" s="44" t="s">
        <v>63</v>
      </c>
      <c r="G51" s="45" t="s">
        <v>64</v>
      </c>
      <c r="H51" s="45" t="s">
        <v>65</v>
      </c>
      <c r="I51" s="45" t="s">
        <v>66</v>
      </c>
      <c r="J51" s="45" t="s">
        <v>67</v>
      </c>
      <c r="K51" s="45" t="s">
        <v>68</v>
      </c>
      <c r="L51" s="45" t="s">
        <v>69</v>
      </c>
      <c r="M51" s="45" t="s">
        <v>70</v>
      </c>
      <c r="N51" s="45" t="s">
        <v>71</v>
      </c>
      <c r="O51" s="14" t="s">
        <v>3</v>
      </c>
    </row>
    <row r="52" spans="1:17" s="156" customFormat="1" ht="28.5" customHeight="1" x14ac:dyDescent="0.25">
      <c r="A52" s="217">
        <v>1</v>
      </c>
      <c r="B52" s="273" t="s">
        <v>4</v>
      </c>
      <c r="C52" s="225">
        <v>24</v>
      </c>
      <c r="D52" s="225">
        <v>32</v>
      </c>
      <c r="E52" s="225">
        <v>19</v>
      </c>
      <c r="F52" s="225">
        <v>0</v>
      </c>
      <c r="G52" s="225">
        <v>0</v>
      </c>
      <c r="H52" s="225">
        <v>0</v>
      </c>
      <c r="I52" s="225">
        <v>0</v>
      </c>
      <c r="J52" s="225">
        <v>0</v>
      </c>
      <c r="K52" s="225">
        <v>61</v>
      </c>
      <c r="L52" s="225">
        <v>43</v>
      </c>
      <c r="M52" s="201">
        <v>38</v>
      </c>
      <c r="N52" s="201">
        <v>27</v>
      </c>
      <c r="O52" s="93">
        <f>SUM(C52:N52)</f>
        <v>244</v>
      </c>
      <c r="P52" s="274"/>
      <c r="Q52" s="274"/>
    </row>
    <row r="53" spans="1:17" s="156" customFormat="1" ht="28.5" customHeight="1" x14ac:dyDescent="0.25">
      <c r="A53" s="217">
        <v>2</v>
      </c>
      <c r="B53" s="273" t="s">
        <v>5</v>
      </c>
      <c r="C53" s="225">
        <v>29</v>
      </c>
      <c r="D53" s="225">
        <v>33</v>
      </c>
      <c r="E53" s="225">
        <v>16</v>
      </c>
      <c r="F53" s="225">
        <v>0</v>
      </c>
      <c r="G53" s="225">
        <v>0</v>
      </c>
      <c r="H53" s="225">
        <v>0</v>
      </c>
      <c r="I53" s="225">
        <v>0</v>
      </c>
      <c r="J53" s="225">
        <v>0</v>
      </c>
      <c r="K53" s="225">
        <v>41</v>
      </c>
      <c r="L53" s="225">
        <v>34</v>
      </c>
      <c r="M53" s="201">
        <v>15</v>
      </c>
      <c r="N53" s="201">
        <v>9</v>
      </c>
      <c r="O53" s="93">
        <f t="shared" ref="O53:O93" si="1">SUM(C53:N53)</f>
        <v>177</v>
      </c>
      <c r="P53" s="274"/>
      <c r="Q53" s="274"/>
    </row>
    <row r="54" spans="1:17" s="156" customFormat="1" ht="35.25" customHeight="1" x14ac:dyDescent="0.25">
      <c r="A54" s="217">
        <v>3</v>
      </c>
      <c r="B54" s="273" t="s">
        <v>7</v>
      </c>
      <c r="C54" s="225">
        <v>0</v>
      </c>
      <c r="D54" s="225">
        <v>0</v>
      </c>
      <c r="E54" s="225">
        <v>0</v>
      </c>
      <c r="F54" s="225">
        <v>0</v>
      </c>
      <c r="G54" s="225">
        <v>0</v>
      </c>
      <c r="H54" s="225">
        <v>0</v>
      </c>
      <c r="I54" s="225">
        <v>0</v>
      </c>
      <c r="J54" s="225">
        <v>0</v>
      </c>
      <c r="K54" s="225">
        <v>0</v>
      </c>
      <c r="L54" s="225">
        <v>2</v>
      </c>
      <c r="M54" s="201">
        <v>11</v>
      </c>
      <c r="N54" s="201">
        <v>8</v>
      </c>
      <c r="O54" s="93">
        <f t="shared" si="1"/>
        <v>21</v>
      </c>
      <c r="P54" s="274"/>
      <c r="Q54" s="274"/>
    </row>
    <row r="55" spans="1:17" s="156" customFormat="1" ht="29.25" customHeight="1" x14ac:dyDescent="0.25">
      <c r="A55" s="217">
        <v>4</v>
      </c>
      <c r="B55" s="273" t="s">
        <v>8</v>
      </c>
      <c r="C55" s="225">
        <v>1</v>
      </c>
      <c r="D55" s="225">
        <v>0</v>
      </c>
      <c r="E55" s="225">
        <v>2</v>
      </c>
      <c r="F55" s="225">
        <v>0</v>
      </c>
      <c r="G55" s="225">
        <v>0</v>
      </c>
      <c r="H55" s="225">
        <v>0</v>
      </c>
      <c r="I55" s="225">
        <v>0</v>
      </c>
      <c r="J55" s="225">
        <v>0</v>
      </c>
      <c r="K55" s="225">
        <v>1</v>
      </c>
      <c r="L55" s="225">
        <v>2</v>
      </c>
      <c r="M55" s="201">
        <v>3</v>
      </c>
      <c r="N55" s="201">
        <v>0</v>
      </c>
      <c r="O55" s="93">
        <f t="shared" si="1"/>
        <v>9</v>
      </c>
      <c r="P55" s="274"/>
      <c r="Q55" s="274"/>
    </row>
    <row r="56" spans="1:17" s="156" customFormat="1" ht="29.25" customHeight="1" x14ac:dyDescent="0.25">
      <c r="A56" s="217">
        <v>5</v>
      </c>
      <c r="B56" s="273" t="s">
        <v>9</v>
      </c>
      <c r="C56" s="225">
        <v>5</v>
      </c>
      <c r="D56" s="225">
        <v>4</v>
      </c>
      <c r="E56" s="225">
        <v>2</v>
      </c>
      <c r="F56" s="225">
        <v>0</v>
      </c>
      <c r="G56" s="225">
        <v>0</v>
      </c>
      <c r="H56" s="225">
        <v>0</v>
      </c>
      <c r="I56" s="225">
        <v>0</v>
      </c>
      <c r="J56" s="225">
        <v>0</v>
      </c>
      <c r="K56" s="225">
        <v>5</v>
      </c>
      <c r="L56" s="225">
        <v>1</v>
      </c>
      <c r="M56" s="201">
        <v>2</v>
      </c>
      <c r="N56" s="201">
        <v>1</v>
      </c>
      <c r="O56" s="93">
        <f t="shared" si="1"/>
        <v>20</v>
      </c>
      <c r="P56" s="274"/>
      <c r="Q56" s="274"/>
    </row>
    <row r="57" spans="1:17" s="156" customFormat="1" ht="29.25" customHeight="1" x14ac:dyDescent="0.25">
      <c r="A57" s="217">
        <v>6</v>
      </c>
      <c r="B57" s="273" t="s">
        <v>10</v>
      </c>
      <c r="C57" s="225">
        <v>5</v>
      </c>
      <c r="D57" s="225">
        <v>3</v>
      </c>
      <c r="E57" s="225">
        <v>3</v>
      </c>
      <c r="F57" s="225">
        <v>0</v>
      </c>
      <c r="G57" s="225">
        <v>0</v>
      </c>
      <c r="H57" s="225">
        <v>0</v>
      </c>
      <c r="I57" s="225">
        <v>0</v>
      </c>
      <c r="J57" s="225">
        <v>0</v>
      </c>
      <c r="K57" s="225">
        <v>2</v>
      </c>
      <c r="L57" s="225">
        <v>15</v>
      </c>
      <c r="M57" s="201">
        <v>7</v>
      </c>
      <c r="N57" s="201">
        <v>4</v>
      </c>
      <c r="O57" s="93">
        <f t="shared" si="1"/>
        <v>39</v>
      </c>
      <c r="P57" s="274"/>
      <c r="Q57" s="274"/>
    </row>
    <row r="58" spans="1:17" s="156" customFormat="1" ht="29.25" customHeight="1" x14ac:dyDescent="0.25">
      <c r="A58" s="217">
        <v>7</v>
      </c>
      <c r="B58" s="273" t="s">
        <v>11</v>
      </c>
      <c r="C58" s="225">
        <v>5</v>
      </c>
      <c r="D58" s="225">
        <v>8</v>
      </c>
      <c r="E58" s="225">
        <v>6</v>
      </c>
      <c r="F58" s="225">
        <v>0</v>
      </c>
      <c r="G58" s="225">
        <v>0</v>
      </c>
      <c r="H58" s="225">
        <v>0</v>
      </c>
      <c r="I58" s="225">
        <v>0</v>
      </c>
      <c r="J58" s="225">
        <v>0</v>
      </c>
      <c r="K58" s="225">
        <v>2</v>
      </c>
      <c r="L58" s="225">
        <v>3</v>
      </c>
      <c r="M58" s="201">
        <v>1</v>
      </c>
      <c r="N58" s="201">
        <v>0</v>
      </c>
      <c r="O58" s="93">
        <f t="shared" si="1"/>
        <v>25</v>
      </c>
      <c r="P58" s="274"/>
      <c r="Q58" s="274"/>
    </row>
    <row r="59" spans="1:17" s="156" customFormat="1" ht="29.25" customHeight="1" x14ac:dyDescent="0.25">
      <c r="A59" s="217">
        <v>8</v>
      </c>
      <c r="B59" s="273" t="s">
        <v>12</v>
      </c>
      <c r="C59" s="225">
        <v>120</v>
      </c>
      <c r="D59" s="225">
        <v>54</v>
      </c>
      <c r="E59" s="225">
        <v>35</v>
      </c>
      <c r="F59" s="225">
        <v>0</v>
      </c>
      <c r="G59" s="225">
        <v>0</v>
      </c>
      <c r="H59" s="225">
        <v>0</v>
      </c>
      <c r="I59" s="225">
        <v>0</v>
      </c>
      <c r="J59" s="225">
        <v>0</v>
      </c>
      <c r="K59" s="225">
        <v>92</v>
      </c>
      <c r="L59" s="225">
        <v>80</v>
      </c>
      <c r="M59" s="201">
        <v>73</v>
      </c>
      <c r="N59" s="201">
        <v>71</v>
      </c>
      <c r="O59" s="93">
        <f t="shared" si="1"/>
        <v>525</v>
      </c>
      <c r="P59" s="274"/>
      <c r="Q59" s="274"/>
    </row>
    <row r="60" spans="1:17" s="156" customFormat="1" ht="29.25" customHeight="1" x14ac:dyDescent="0.25">
      <c r="A60" s="217">
        <v>9</v>
      </c>
      <c r="B60" s="273" t="s">
        <v>13</v>
      </c>
      <c r="C60" s="225">
        <v>458</v>
      </c>
      <c r="D60" s="225">
        <v>500</v>
      </c>
      <c r="E60" s="225">
        <v>216</v>
      </c>
      <c r="F60" s="225">
        <v>0</v>
      </c>
      <c r="G60" s="225">
        <v>0</v>
      </c>
      <c r="H60" s="225">
        <v>0</v>
      </c>
      <c r="I60" s="225">
        <v>0</v>
      </c>
      <c r="J60" s="225">
        <v>0</v>
      </c>
      <c r="K60" s="225">
        <v>198</v>
      </c>
      <c r="L60" s="225">
        <v>299</v>
      </c>
      <c r="M60" s="201">
        <v>375</v>
      </c>
      <c r="N60" s="201">
        <v>200</v>
      </c>
      <c r="O60" s="93">
        <f t="shared" si="1"/>
        <v>2246</v>
      </c>
      <c r="P60" s="274"/>
      <c r="Q60" s="274"/>
    </row>
    <row r="61" spans="1:17" s="156" customFormat="1" ht="53.25" customHeight="1" x14ac:dyDescent="0.25">
      <c r="A61" s="217">
        <v>10</v>
      </c>
      <c r="B61" s="273" t="s">
        <v>14</v>
      </c>
      <c r="C61" s="225">
        <v>436</v>
      </c>
      <c r="D61" s="225">
        <v>374</v>
      </c>
      <c r="E61" s="225">
        <v>273</v>
      </c>
      <c r="F61" s="225">
        <v>0</v>
      </c>
      <c r="G61" s="225">
        <v>0</v>
      </c>
      <c r="H61" s="225">
        <v>0</v>
      </c>
      <c r="I61" s="225">
        <v>0</v>
      </c>
      <c r="J61" s="225">
        <v>0</v>
      </c>
      <c r="K61" s="225">
        <v>349</v>
      </c>
      <c r="L61" s="225">
        <v>288</v>
      </c>
      <c r="M61" s="201">
        <v>388</v>
      </c>
      <c r="N61" s="201">
        <v>351</v>
      </c>
      <c r="O61" s="93">
        <f t="shared" si="1"/>
        <v>2459</v>
      </c>
      <c r="P61" s="274"/>
      <c r="Q61" s="274"/>
    </row>
    <row r="62" spans="1:17" s="156" customFormat="1" ht="28.5" customHeight="1" x14ac:dyDescent="0.25">
      <c r="A62" s="217">
        <v>11</v>
      </c>
      <c r="B62" s="273" t="s">
        <v>15</v>
      </c>
      <c r="C62" s="92">
        <v>86</v>
      </c>
      <c r="D62" s="92">
        <v>104</v>
      </c>
      <c r="E62" s="92">
        <v>65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39</v>
      </c>
      <c r="L62" s="92">
        <v>156</v>
      </c>
      <c r="M62" s="202">
        <v>173</v>
      </c>
      <c r="N62" s="202">
        <v>42</v>
      </c>
      <c r="O62" s="93">
        <f t="shared" si="1"/>
        <v>665</v>
      </c>
      <c r="P62" s="274"/>
      <c r="Q62" s="274"/>
    </row>
    <row r="63" spans="1:17" s="156" customFormat="1" ht="55.5" customHeight="1" x14ac:dyDescent="0.25">
      <c r="A63" s="217">
        <v>13</v>
      </c>
      <c r="B63" s="273" t="s">
        <v>21</v>
      </c>
      <c r="C63" s="225">
        <v>369</v>
      </c>
      <c r="D63" s="225">
        <v>417</v>
      </c>
      <c r="E63" s="225">
        <v>243</v>
      </c>
      <c r="F63" s="225">
        <v>0</v>
      </c>
      <c r="G63" s="225">
        <v>0</v>
      </c>
      <c r="H63" s="225">
        <v>0</v>
      </c>
      <c r="I63" s="225">
        <v>0</v>
      </c>
      <c r="J63" s="225">
        <v>0</v>
      </c>
      <c r="K63" s="225">
        <v>846</v>
      </c>
      <c r="L63" s="225">
        <v>717</v>
      </c>
      <c r="M63" s="201">
        <v>754</v>
      </c>
      <c r="N63" s="201">
        <v>911</v>
      </c>
      <c r="O63" s="93">
        <f t="shared" si="1"/>
        <v>4257</v>
      </c>
      <c r="P63" s="274"/>
      <c r="Q63" s="274"/>
    </row>
    <row r="64" spans="1:17" s="156" customFormat="1" ht="53.25" customHeight="1" x14ac:dyDescent="0.25">
      <c r="A64" s="217">
        <v>14</v>
      </c>
      <c r="B64" s="273" t="s">
        <v>22</v>
      </c>
      <c r="C64" s="225">
        <v>58</v>
      </c>
      <c r="D64" s="225">
        <v>36</v>
      </c>
      <c r="E64" s="225">
        <v>26</v>
      </c>
      <c r="F64" s="225">
        <v>0</v>
      </c>
      <c r="G64" s="225">
        <v>0</v>
      </c>
      <c r="H64" s="225">
        <v>0</v>
      </c>
      <c r="I64" s="225">
        <v>0</v>
      </c>
      <c r="J64" s="225">
        <v>0</v>
      </c>
      <c r="K64" s="225">
        <v>26</v>
      </c>
      <c r="L64" s="225">
        <v>34</v>
      </c>
      <c r="M64" s="201">
        <v>76</v>
      </c>
      <c r="N64" s="201">
        <v>24</v>
      </c>
      <c r="O64" s="93">
        <f t="shared" si="1"/>
        <v>280</v>
      </c>
      <c r="P64" s="274"/>
      <c r="Q64" s="274"/>
    </row>
    <row r="65" spans="1:17" s="156" customFormat="1" ht="29.25" customHeight="1" x14ac:dyDescent="0.25">
      <c r="A65" s="232">
        <v>15</v>
      </c>
      <c r="B65" s="273" t="s">
        <v>23</v>
      </c>
      <c r="C65" s="92">
        <f>+C66+C67</f>
        <v>22</v>
      </c>
      <c r="D65" s="92">
        <f t="shared" ref="D65:K65" si="2">+D66+D67</f>
        <v>20</v>
      </c>
      <c r="E65" s="92">
        <f t="shared" si="2"/>
        <v>19</v>
      </c>
      <c r="F65" s="92">
        <f t="shared" si="2"/>
        <v>0</v>
      </c>
      <c r="G65" s="92">
        <f t="shared" si="2"/>
        <v>0</v>
      </c>
      <c r="H65" s="92">
        <f t="shared" si="2"/>
        <v>0</v>
      </c>
      <c r="I65" s="92">
        <f t="shared" si="2"/>
        <v>0</v>
      </c>
      <c r="J65" s="92">
        <f t="shared" si="2"/>
        <v>0</v>
      </c>
      <c r="K65" s="92">
        <f t="shared" si="2"/>
        <v>24</v>
      </c>
      <c r="L65" s="92">
        <v>18</v>
      </c>
      <c r="M65" s="202">
        <v>17</v>
      </c>
      <c r="N65" s="202">
        <v>12</v>
      </c>
      <c r="O65" s="93">
        <f t="shared" si="1"/>
        <v>132</v>
      </c>
      <c r="P65" s="274"/>
      <c r="Q65" s="274"/>
    </row>
    <row r="66" spans="1:17" s="156" customFormat="1" ht="26.25" customHeight="1" x14ac:dyDescent="0.25">
      <c r="A66" s="232"/>
      <c r="B66" s="275" t="s">
        <v>24</v>
      </c>
      <c r="C66" s="225">
        <v>4</v>
      </c>
      <c r="D66" s="225">
        <v>2</v>
      </c>
      <c r="E66" s="225">
        <v>5</v>
      </c>
      <c r="F66" s="225">
        <v>0</v>
      </c>
      <c r="G66" s="225">
        <v>0</v>
      </c>
      <c r="H66" s="225">
        <v>0</v>
      </c>
      <c r="I66" s="225">
        <v>0</v>
      </c>
      <c r="J66" s="225">
        <v>0</v>
      </c>
      <c r="K66" s="225">
        <v>10</v>
      </c>
      <c r="L66" s="225">
        <v>7</v>
      </c>
      <c r="M66" s="201">
        <v>4</v>
      </c>
      <c r="N66" s="201">
        <v>4</v>
      </c>
      <c r="O66" s="93">
        <f t="shared" si="1"/>
        <v>36</v>
      </c>
      <c r="P66" s="274"/>
      <c r="Q66" s="274"/>
    </row>
    <row r="67" spans="1:17" s="156" customFormat="1" ht="26.25" customHeight="1" x14ac:dyDescent="0.25">
      <c r="A67" s="232"/>
      <c r="B67" s="275" t="s">
        <v>25</v>
      </c>
      <c r="C67" s="225">
        <v>18</v>
      </c>
      <c r="D67" s="225">
        <v>18</v>
      </c>
      <c r="E67" s="225">
        <v>14</v>
      </c>
      <c r="F67" s="225">
        <v>0</v>
      </c>
      <c r="G67" s="225">
        <v>0</v>
      </c>
      <c r="H67" s="225">
        <v>0</v>
      </c>
      <c r="I67" s="225">
        <v>0</v>
      </c>
      <c r="J67" s="225">
        <v>0</v>
      </c>
      <c r="K67" s="225">
        <v>14</v>
      </c>
      <c r="L67" s="225">
        <v>11</v>
      </c>
      <c r="M67" s="201">
        <v>13</v>
      </c>
      <c r="N67" s="201">
        <v>8</v>
      </c>
      <c r="O67" s="93">
        <f t="shared" si="1"/>
        <v>96</v>
      </c>
      <c r="P67" s="274"/>
      <c r="Q67" s="274"/>
    </row>
    <row r="68" spans="1:17" s="156" customFormat="1" ht="33.75" customHeight="1" x14ac:dyDescent="0.25">
      <c r="A68" s="217">
        <v>16</v>
      </c>
      <c r="B68" s="273" t="s">
        <v>28</v>
      </c>
      <c r="C68" s="225">
        <v>2</v>
      </c>
      <c r="D68" s="225">
        <v>5</v>
      </c>
      <c r="E68" s="225">
        <v>2</v>
      </c>
      <c r="F68" s="225">
        <v>0</v>
      </c>
      <c r="G68" s="225">
        <v>0</v>
      </c>
      <c r="H68" s="225">
        <v>0</v>
      </c>
      <c r="I68" s="225">
        <v>0</v>
      </c>
      <c r="J68" s="225">
        <v>0</v>
      </c>
      <c r="K68" s="225">
        <v>5</v>
      </c>
      <c r="L68" s="225">
        <v>6</v>
      </c>
      <c r="M68" s="201">
        <v>7</v>
      </c>
      <c r="N68" s="201">
        <v>4</v>
      </c>
      <c r="O68" s="93">
        <f t="shared" si="1"/>
        <v>31</v>
      </c>
      <c r="P68" s="274"/>
      <c r="Q68" s="274"/>
    </row>
    <row r="69" spans="1:17" s="156" customFormat="1" ht="31.5" customHeight="1" x14ac:dyDescent="0.25">
      <c r="A69" s="217">
        <v>17</v>
      </c>
      <c r="B69" s="273" t="s">
        <v>29</v>
      </c>
      <c r="C69" s="225">
        <v>0</v>
      </c>
      <c r="D69" s="225">
        <v>5</v>
      </c>
      <c r="E69" s="225">
        <v>1</v>
      </c>
      <c r="F69" s="225">
        <v>0</v>
      </c>
      <c r="G69" s="225">
        <v>0</v>
      </c>
      <c r="H69" s="225">
        <v>0</v>
      </c>
      <c r="I69" s="225">
        <v>0</v>
      </c>
      <c r="J69" s="225">
        <v>0</v>
      </c>
      <c r="K69" s="225">
        <v>5</v>
      </c>
      <c r="L69" s="225">
        <v>5</v>
      </c>
      <c r="M69" s="201">
        <v>6</v>
      </c>
      <c r="N69" s="201">
        <v>1</v>
      </c>
      <c r="O69" s="93">
        <f t="shared" si="1"/>
        <v>23</v>
      </c>
      <c r="P69" s="274"/>
      <c r="Q69" s="274"/>
    </row>
    <row r="70" spans="1:17" s="156" customFormat="1" ht="41.25" customHeight="1" x14ac:dyDescent="0.25">
      <c r="A70" s="217">
        <v>18</v>
      </c>
      <c r="B70" s="273" t="s">
        <v>30</v>
      </c>
      <c r="C70" s="225">
        <v>3</v>
      </c>
      <c r="D70" s="225">
        <v>1</v>
      </c>
      <c r="E70" s="225">
        <v>2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2</v>
      </c>
      <c r="L70" s="225">
        <v>1</v>
      </c>
      <c r="M70" s="201">
        <v>1</v>
      </c>
      <c r="N70" s="201">
        <v>1</v>
      </c>
      <c r="O70" s="93">
        <f t="shared" si="1"/>
        <v>11</v>
      </c>
      <c r="P70" s="274"/>
      <c r="Q70" s="274"/>
    </row>
    <row r="71" spans="1:17" s="156" customFormat="1" ht="35.25" customHeight="1" x14ac:dyDescent="0.25">
      <c r="A71" s="217">
        <v>19</v>
      </c>
      <c r="B71" s="273" t="s">
        <v>31</v>
      </c>
      <c r="C71" s="225">
        <v>2</v>
      </c>
      <c r="D71" s="225">
        <v>2</v>
      </c>
      <c r="E71" s="225">
        <v>2</v>
      </c>
      <c r="F71" s="225">
        <v>0</v>
      </c>
      <c r="G71" s="225">
        <v>0</v>
      </c>
      <c r="H71" s="225">
        <v>0</v>
      </c>
      <c r="I71" s="225">
        <v>0</v>
      </c>
      <c r="J71" s="225">
        <v>0</v>
      </c>
      <c r="K71" s="225">
        <v>1</v>
      </c>
      <c r="L71" s="225">
        <v>1</v>
      </c>
      <c r="M71" s="201">
        <v>2</v>
      </c>
      <c r="N71" s="201">
        <v>2</v>
      </c>
      <c r="O71" s="93">
        <f t="shared" si="1"/>
        <v>12</v>
      </c>
      <c r="P71" s="274"/>
      <c r="Q71" s="274"/>
    </row>
    <row r="72" spans="1:17" s="156" customFormat="1" ht="37.5" customHeight="1" x14ac:dyDescent="0.25">
      <c r="A72" s="232">
        <v>20</v>
      </c>
      <c r="B72" s="273" t="s">
        <v>32</v>
      </c>
      <c r="C72" s="92">
        <f>+C73+C74+C75</f>
        <v>4</v>
      </c>
      <c r="D72" s="92">
        <f t="shared" ref="D72:K72" si="3">+D73+D74+D75</f>
        <v>1</v>
      </c>
      <c r="E72" s="92">
        <f t="shared" si="3"/>
        <v>1</v>
      </c>
      <c r="F72" s="92">
        <f t="shared" si="3"/>
        <v>0</v>
      </c>
      <c r="G72" s="92">
        <f t="shared" si="3"/>
        <v>0</v>
      </c>
      <c r="H72" s="92">
        <f t="shared" si="3"/>
        <v>0</v>
      </c>
      <c r="I72" s="92">
        <f t="shared" si="3"/>
        <v>0</v>
      </c>
      <c r="J72" s="92">
        <f t="shared" si="3"/>
        <v>0</v>
      </c>
      <c r="K72" s="92">
        <f t="shared" si="3"/>
        <v>1</v>
      </c>
      <c r="L72" s="92">
        <v>4</v>
      </c>
      <c r="M72" s="202">
        <v>2</v>
      </c>
      <c r="N72" s="202">
        <v>4</v>
      </c>
      <c r="O72" s="93">
        <f t="shared" si="1"/>
        <v>17</v>
      </c>
      <c r="P72" s="274"/>
      <c r="Q72" s="274"/>
    </row>
    <row r="73" spans="1:17" s="156" customFormat="1" ht="26.25" customHeight="1" x14ac:dyDescent="0.25">
      <c r="A73" s="232"/>
      <c r="B73" s="275" t="s">
        <v>33</v>
      </c>
      <c r="C73" s="225">
        <v>2</v>
      </c>
      <c r="D73" s="225">
        <v>1</v>
      </c>
      <c r="E73" s="225">
        <v>1</v>
      </c>
      <c r="F73" s="225">
        <v>0</v>
      </c>
      <c r="G73" s="225">
        <v>0</v>
      </c>
      <c r="H73" s="225">
        <v>0</v>
      </c>
      <c r="I73" s="225">
        <v>0</v>
      </c>
      <c r="J73" s="225">
        <v>0</v>
      </c>
      <c r="K73" s="225">
        <v>1</v>
      </c>
      <c r="L73" s="225">
        <v>4</v>
      </c>
      <c r="M73" s="201">
        <v>2</v>
      </c>
      <c r="N73" s="201">
        <v>3</v>
      </c>
      <c r="O73" s="93">
        <f t="shared" si="1"/>
        <v>14</v>
      </c>
      <c r="P73" s="274"/>
      <c r="Q73" s="274"/>
    </row>
    <row r="74" spans="1:17" s="156" customFormat="1" ht="26.25" customHeight="1" x14ac:dyDescent="0.25">
      <c r="A74" s="232"/>
      <c r="B74" s="275" t="s">
        <v>34</v>
      </c>
      <c r="C74" s="225">
        <v>1</v>
      </c>
      <c r="D74" s="225">
        <v>0</v>
      </c>
      <c r="E74" s="225">
        <v>0</v>
      </c>
      <c r="F74" s="225">
        <v>0</v>
      </c>
      <c r="G74" s="225">
        <v>0</v>
      </c>
      <c r="H74" s="225">
        <v>0</v>
      </c>
      <c r="I74" s="225">
        <v>0</v>
      </c>
      <c r="J74" s="225">
        <v>0</v>
      </c>
      <c r="K74" s="225">
        <v>0</v>
      </c>
      <c r="L74" s="225">
        <v>0</v>
      </c>
      <c r="M74" s="201">
        <v>0</v>
      </c>
      <c r="N74" s="201">
        <v>1</v>
      </c>
      <c r="O74" s="93">
        <f t="shared" si="1"/>
        <v>2</v>
      </c>
      <c r="P74" s="274"/>
      <c r="Q74" s="274"/>
    </row>
    <row r="75" spans="1:17" s="156" customFormat="1" ht="26.25" customHeight="1" x14ac:dyDescent="0.25">
      <c r="A75" s="232"/>
      <c r="B75" s="275" t="s">
        <v>35</v>
      </c>
      <c r="C75" s="225">
        <v>1</v>
      </c>
      <c r="D75" s="225">
        <v>0</v>
      </c>
      <c r="E75" s="225">
        <v>0</v>
      </c>
      <c r="F75" s="225">
        <v>0</v>
      </c>
      <c r="G75" s="225">
        <v>0</v>
      </c>
      <c r="H75" s="225">
        <v>0</v>
      </c>
      <c r="I75" s="225">
        <v>0</v>
      </c>
      <c r="J75" s="225">
        <v>0</v>
      </c>
      <c r="K75" s="225">
        <v>0</v>
      </c>
      <c r="L75" s="225">
        <v>0</v>
      </c>
      <c r="M75" s="201">
        <v>0</v>
      </c>
      <c r="N75" s="201">
        <v>0</v>
      </c>
      <c r="O75" s="93">
        <f t="shared" si="1"/>
        <v>1</v>
      </c>
      <c r="P75" s="274"/>
      <c r="Q75" s="274"/>
    </row>
    <row r="76" spans="1:17" s="156" customFormat="1" ht="26.25" customHeight="1" x14ac:dyDescent="0.25">
      <c r="A76" s="217">
        <v>21</v>
      </c>
      <c r="B76" s="273" t="s">
        <v>36</v>
      </c>
      <c r="C76" s="225">
        <v>0</v>
      </c>
      <c r="D76" s="225">
        <v>1</v>
      </c>
      <c r="E76" s="225">
        <v>0</v>
      </c>
      <c r="F76" s="225">
        <v>0</v>
      </c>
      <c r="G76" s="225">
        <v>0</v>
      </c>
      <c r="H76" s="225">
        <v>0</v>
      </c>
      <c r="I76" s="225">
        <v>0</v>
      </c>
      <c r="J76" s="225">
        <v>0</v>
      </c>
      <c r="K76" s="225">
        <v>1</v>
      </c>
      <c r="L76" s="225">
        <v>0</v>
      </c>
      <c r="M76" s="201">
        <v>4</v>
      </c>
      <c r="N76" s="201">
        <v>0</v>
      </c>
      <c r="O76" s="93">
        <f t="shared" si="1"/>
        <v>6</v>
      </c>
      <c r="P76" s="274"/>
      <c r="Q76" s="274"/>
    </row>
    <row r="77" spans="1:17" s="156" customFormat="1" ht="26.25" customHeight="1" x14ac:dyDescent="0.25">
      <c r="A77" s="232">
        <v>22</v>
      </c>
      <c r="B77" s="273" t="s">
        <v>37</v>
      </c>
      <c r="C77" s="92">
        <f>+C78+C79</f>
        <v>0</v>
      </c>
      <c r="D77" s="92">
        <f t="shared" ref="D77:K77" si="4">+D78+D79</f>
        <v>0</v>
      </c>
      <c r="E77" s="92">
        <f t="shared" si="4"/>
        <v>0</v>
      </c>
      <c r="F77" s="92">
        <f t="shared" si="4"/>
        <v>0</v>
      </c>
      <c r="G77" s="92">
        <f t="shared" si="4"/>
        <v>0</v>
      </c>
      <c r="H77" s="92">
        <f t="shared" si="4"/>
        <v>0</v>
      </c>
      <c r="I77" s="92">
        <f t="shared" si="4"/>
        <v>0</v>
      </c>
      <c r="J77" s="92">
        <f t="shared" si="4"/>
        <v>0</v>
      </c>
      <c r="K77" s="92">
        <f t="shared" si="4"/>
        <v>0</v>
      </c>
      <c r="L77" s="92">
        <v>0</v>
      </c>
      <c r="M77" s="202">
        <v>0</v>
      </c>
      <c r="N77" s="202">
        <v>0</v>
      </c>
      <c r="O77" s="93">
        <f t="shared" si="1"/>
        <v>0</v>
      </c>
      <c r="P77" s="274"/>
      <c r="Q77" s="274"/>
    </row>
    <row r="78" spans="1:17" s="156" customFormat="1" ht="26.25" customHeight="1" x14ac:dyDescent="0.25">
      <c r="A78" s="232"/>
      <c r="B78" s="275" t="s">
        <v>38</v>
      </c>
      <c r="C78" s="225">
        <v>0</v>
      </c>
      <c r="D78" s="225">
        <v>0</v>
      </c>
      <c r="E78" s="225">
        <v>0</v>
      </c>
      <c r="F78" s="225">
        <v>0</v>
      </c>
      <c r="G78" s="225">
        <v>0</v>
      </c>
      <c r="H78" s="225">
        <v>0</v>
      </c>
      <c r="I78" s="225">
        <v>0</v>
      </c>
      <c r="J78" s="225">
        <v>0</v>
      </c>
      <c r="K78" s="225">
        <v>0</v>
      </c>
      <c r="L78" s="225">
        <v>0</v>
      </c>
      <c r="M78" s="201">
        <v>0</v>
      </c>
      <c r="N78" s="201">
        <v>0</v>
      </c>
      <c r="O78" s="93">
        <f t="shared" si="1"/>
        <v>0</v>
      </c>
      <c r="P78" s="274"/>
      <c r="Q78" s="274"/>
    </row>
    <row r="79" spans="1:17" s="156" customFormat="1" ht="26.25" customHeight="1" x14ac:dyDescent="0.25">
      <c r="A79" s="232"/>
      <c r="B79" s="275" t="s">
        <v>39</v>
      </c>
      <c r="C79" s="225">
        <v>0</v>
      </c>
      <c r="D79" s="225">
        <v>0</v>
      </c>
      <c r="E79" s="225">
        <v>0</v>
      </c>
      <c r="F79" s="225">
        <v>0</v>
      </c>
      <c r="G79" s="225">
        <v>0</v>
      </c>
      <c r="H79" s="225">
        <v>0</v>
      </c>
      <c r="I79" s="225">
        <v>0</v>
      </c>
      <c r="J79" s="225">
        <v>0</v>
      </c>
      <c r="K79" s="225">
        <v>0</v>
      </c>
      <c r="L79" s="225">
        <v>0</v>
      </c>
      <c r="M79" s="201">
        <v>0</v>
      </c>
      <c r="N79" s="201">
        <v>0</v>
      </c>
      <c r="O79" s="93">
        <f t="shared" si="1"/>
        <v>0</v>
      </c>
      <c r="P79" s="274"/>
      <c r="Q79" s="274"/>
    </row>
    <row r="80" spans="1:17" s="156" customFormat="1" ht="26.25" customHeight="1" x14ac:dyDescent="0.25">
      <c r="A80" s="217">
        <v>23</v>
      </c>
      <c r="B80" s="273" t="s">
        <v>40</v>
      </c>
      <c r="C80" s="225">
        <v>0</v>
      </c>
      <c r="D80" s="225">
        <v>0</v>
      </c>
      <c r="E80" s="225">
        <v>0</v>
      </c>
      <c r="F80" s="225">
        <v>0</v>
      </c>
      <c r="G80" s="225">
        <v>0</v>
      </c>
      <c r="H80" s="225">
        <v>0</v>
      </c>
      <c r="I80" s="225">
        <v>0</v>
      </c>
      <c r="J80" s="225">
        <v>0</v>
      </c>
      <c r="K80" s="225">
        <v>1</v>
      </c>
      <c r="L80" s="225">
        <v>2</v>
      </c>
      <c r="M80" s="201">
        <v>0</v>
      </c>
      <c r="N80" s="201">
        <v>0</v>
      </c>
      <c r="O80" s="93">
        <f t="shared" si="1"/>
        <v>3</v>
      </c>
      <c r="P80" s="274"/>
      <c r="Q80" s="274"/>
    </row>
    <row r="81" spans="1:17" s="156" customFormat="1" ht="26.25" customHeight="1" x14ac:dyDescent="0.25">
      <c r="A81" s="217">
        <v>24</v>
      </c>
      <c r="B81" s="273" t="s">
        <v>41</v>
      </c>
      <c r="C81" s="225">
        <v>2</v>
      </c>
      <c r="D81" s="225">
        <v>1</v>
      </c>
      <c r="E81" s="225">
        <v>0</v>
      </c>
      <c r="F81" s="225">
        <v>0</v>
      </c>
      <c r="G81" s="225">
        <v>0</v>
      </c>
      <c r="H81" s="225">
        <v>0</v>
      </c>
      <c r="I81" s="225">
        <v>0</v>
      </c>
      <c r="J81" s="225">
        <v>0</v>
      </c>
      <c r="K81" s="225">
        <v>0</v>
      </c>
      <c r="L81" s="225">
        <v>2</v>
      </c>
      <c r="M81" s="201">
        <v>2</v>
      </c>
      <c r="N81" s="201">
        <v>1</v>
      </c>
      <c r="O81" s="93">
        <f t="shared" si="1"/>
        <v>8</v>
      </c>
      <c r="P81" s="274"/>
      <c r="Q81" s="274"/>
    </row>
    <row r="82" spans="1:17" s="156" customFormat="1" ht="38.25" customHeight="1" x14ac:dyDescent="0.25">
      <c r="A82" s="217">
        <v>25</v>
      </c>
      <c r="B82" s="273" t="s">
        <v>42</v>
      </c>
      <c r="C82" s="225">
        <v>20</v>
      </c>
      <c r="D82" s="225">
        <v>0</v>
      </c>
      <c r="E82" s="225">
        <v>10</v>
      </c>
      <c r="F82" s="225">
        <v>0</v>
      </c>
      <c r="G82" s="225">
        <v>0</v>
      </c>
      <c r="H82" s="225">
        <v>0</v>
      </c>
      <c r="I82" s="225">
        <v>0</v>
      </c>
      <c r="J82" s="225">
        <v>0</v>
      </c>
      <c r="K82" s="225">
        <v>8</v>
      </c>
      <c r="L82" s="225">
        <v>1</v>
      </c>
      <c r="M82" s="201">
        <v>2</v>
      </c>
      <c r="N82" s="201">
        <v>1</v>
      </c>
      <c r="O82" s="93">
        <f t="shared" si="1"/>
        <v>42</v>
      </c>
      <c r="P82" s="274"/>
      <c r="Q82" s="274"/>
    </row>
    <row r="83" spans="1:17" s="156" customFormat="1" ht="51.75" customHeight="1" x14ac:dyDescent="0.25">
      <c r="A83" s="232">
        <v>26</v>
      </c>
      <c r="B83" s="273" t="s">
        <v>101</v>
      </c>
      <c r="C83" s="92">
        <f>+C84+C85+C86+C87+C88+C89+C90+C91</f>
        <v>4</v>
      </c>
      <c r="D83" s="92">
        <f t="shared" ref="D83:N83" si="5">+D84+D85+D86+D87+D88+D89+D90+D91</f>
        <v>1</v>
      </c>
      <c r="E83" s="92">
        <f t="shared" si="5"/>
        <v>17</v>
      </c>
      <c r="F83" s="92">
        <f t="shared" si="5"/>
        <v>0</v>
      </c>
      <c r="G83" s="92">
        <f t="shared" si="5"/>
        <v>0</v>
      </c>
      <c r="H83" s="92">
        <f t="shared" si="5"/>
        <v>0</v>
      </c>
      <c r="I83" s="92">
        <f t="shared" si="5"/>
        <v>0</v>
      </c>
      <c r="J83" s="92">
        <f t="shared" si="5"/>
        <v>0</v>
      </c>
      <c r="K83" s="92">
        <f t="shared" si="5"/>
        <v>21</v>
      </c>
      <c r="L83" s="92">
        <f t="shared" si="5"/>
        <v>14</v>
      </c>
      <c r="M83" s="92">
        <f t="shared" si="5"/>
        <v>10</v>
      </c>
      <c r="N83" s="92">
        <f t="shared" si="5"/>
        <v>9</v>
      </c>
      <c r="O83" s="93">
        <f t="shared" si="1"/>
        <v>76</v>
      </c>
      <c r="P83" s="274"/>
      <c r="Q83" s="274"/>
    </row>
    <row r="84" spans="1:17" s="156" customFormat="1" ht="24" customHeight="1" x14ac:dyDescent="0.25">
      <c r="A84" s="232"/>
      <c r="B84" s="275" t="s">
        <v>44</v>
      </c>
      <c r="C84" s="225">
        <v>0</v>
      </c>
      <c r="D84" s="225">
        <v>0</v>
      </c>
      <c r="E84" s="225">
        <v>0</v>
      </c>
      <c r="F84" s="225">
        <v>0</v>
      </c>
      <c r="G84" s="225">
        <v>0</v>
      </c>
      <c r="H84" s="225">
        <v>0</v>
      </c>
      <c r="I84" s="225">
        <v>0</v>
      </c>
      <c r="J84" s="225">
        <v>0</v>
      </c>
      <c r="K84" s="225">
        <v>0</v>
      </c>
      <c r="L84" s="225">
        <v>0</v>
      </c>
      <c r="M84" s="201">
        <v>10</v>
      </c>
      <c r="N84" s="201">
        <v>9</v>
      </c>
      <c r="O84" s="93">
        <f t="shared" si="1"/>
        <v>19</v>
      </c>
      <c r="P84" s="274"/>
      <c r="Q84" s="274"/>
    </row>
    <row r="85" spans="1:17" s="156" customFormat="1" ht="24" customHeight="1" x14ac:dyDescent="0.25">
      <c r="A85" s="232"/>
      <c r="B85" s="275" t="s">
        <v>45</v>
      </c>
      <c r="C85" s="225">
        <v>0</v>
      </c>
      <c r="D85" s="225">
        <v>0</v>
      </c>
      <c r="E85" s="225">
        <v>0</v>
      </c>
      <c r="F85" s="225">
        <v>0</v>
      </c>
      <c r="G85" s="225">
        <v>0</v>
      </c>
      <c r="H85" s="225">
        <v>0</v>
      </c>
      <c r="I85" s="225">
        <v>0</v>
      </c>
      <c r="J85" s="225">
        <v>0</v>
      </c>
      <c r="K85" s="225">
        <v>0</v>
      </c>
      <c r="L85" s="225">
        <v>0</v>
      </c>
      <c r="M85" s="201">
        <v>0</v>
      </c>
      <c r="N85" s="201">
        <v>0</v>
      </c>
      <c r="O85" s="93">
        <f t="shared" si="1"/>
        <v>0</v>
      </c>
      <c r="P85" s="274"/>
      <c r="Q85" s="274"/>
    </row>
    <row r="86" spans="1:17" s="156" customFormat="1" ht="24" customHeight="1" x14ac:dyDescent="0.25">
      <c r="A86" s="232"/>
      <c r="B86" s="275" t="s">
        <v>46</v>
      </c>
      <c r="C86" s="225">
        <v>0</v>
      </c>
      <c r="D86" s="225">
        <v>0</v>
      </c>
      <c r="E86" s="225">
        <v>0</v>
      </c>
      <c r="F86" s="225">
        <v>0</v>
      </c>
      <c r="G86" s="225">
        <v>0</v>
      </c>
      <c r="H86" s="225">
        <v>0</v>
      </c>
      <c r="I86" s="225">
        <v>0</v>
      </c>
      <c r="J86" s="225">
        <v>0</v>
      </c>
      <c r="K86" s="225">
        <v>0</v>
      </c>
      <c r="L86" s="225">
        <v>0</v>
      </c>
      <c r="M86" s="201">
        <v>0</v>
      </c>
      <c r="N86" s="201">
        <v>0</v>
      </c>
      <c r="O86" s="93">
        <f t="shared" si="1"/>
        <v>0</v>
      </c>
      <c r="P86" s="274"/>
      <c r="Q86" s="274"/>
    </row>
    <row r="87" spans="1:17" s="156" customFormat="1" ht="24" customHeight="1" x14ac:dyDescent="0.25">
      <c r="A87" s="232"/>
      <c r="B87" s="275" t="s">
        <v>47</v>
      </c>
      <c r="C87" s="225">
        <v>0</v>
      </c>
      <c r="D87" s="225">
        <v>0</v>
      </c>
      <c r="E87" s="225">
        <v>0</v>
      </c>
      <c r="F87" s="225">
        <v>0</v>
      </c>
      <c r="G87" s="225">
        <v>0</v>
      </c>
      <c r="H87" s="225">
        <v>0</v>
      </c>
      <c r="I87" s="225">
        <v>0</v>
      </c>
      <c r="J87" s="225">
        <v>0</v>
      </c>
      <c r="K87" s="225">
        <v>0</v>
      </c>
      <c r="L87" s="225">
        <v>0</v>
      </c>
      <c r="M87" s="201">
        <v>0</v>
      </c>
      <c r="N87" s="201">
        <v>0</v>
      </c>
      <c r="O87" s="93">
        <f t="shared" si="1"/>
        <v>0</v>
      </c>
      <c r="P87" s="274"/>
      <c r="Q87" s="274"/>
    </row>
    <row r="88" spans="1:17" s="156" customFormat="1" ht="24" customHeight="1" x14ac:dyDescent="0.25">
      <c r="A88" s="232"/>
      <c r="B88" s="275" t="s">
        <v>48</v>
      </c>
      <c r="C88" s="225">
        <v>2</v>
      </c>
      <c r="D88" s="225">
        <v>1</v>
      </c>
      <c r="E88" s="225">
        <v>0</v>
      </c>
      <c r="F88" s="225">
        <v>0</v>
      </c>
      <c r="G88" s="225">
        <v>0</v>
      </c>
      <c r="H88" s="225">
        <v>0</v>
      </c>
      <c r="I88" s="225">
        <v>0</v>
      </c>
      <c r="J88" s="225">
        <v>0</v>
      </c>
      <c r="K88" s="225">
        <v>0</v>
      </c>
      <c r="L88" s="225">
        <v>3</v>
      </c>
      <c r="M88" s="201">
        <v>0</v>
      </c>
      <c r="N88" s="201">
        <v>0</v>
      </c>
      <c r="O88" s="93">
        <f t="shared" si="1"/>
        <v>6</v>
      </c>
      <c r="P88" s="274"/>
      <c r="Q88" s="274"/>
    </row>
    <row r="89" spans="1:17" s="156" customFormat="1" ht="24" customHeight="1" x14ac:dyDescent="0.25">
      <c r="A89" s="232"/>
      <c r="B89" s="275" t="s">
        <v>49</v>
      </c>
      <c r="C89" s="225">
        <v>0</v>
      </c>
      <c r="D89" s="225">
        <v>0</v>
      </c>
      <c r="E89" s="225">
        <v>0</v>
      </c>
      <c r="F89" s="225">
        <v>0</v>
      </c>
      <c r="G89" s="225">
        <v>0</v>
      </c>
      <c r="H89" s="225">
        <v>0</v>
      </c>
      <c r="I89" s="225">
        <v>0</v>
      </c>
      <c r="J89" s="225">
        <v>0</v>
      </c>
      <c r="K89" s="225">
        <v>0</v>
      </c>
      <c r="L89" s="225">
        <v>0</v>
      </c>
      <c r="M89" s="201">
        <v>0</v>
      </c>
      <c r="N89" s="201">
        <v>0</v>
      </c>
      <c r="O89" s="93">
        <f t="shared" si="1"/>
        <v>0</v>
      </c>
      <c r="P89" s="274"/>
      <c r="Q89" s="274"/>
    </row>
    <row r="90" spans="1:17" s="156" customFormat="1" ht="24" customHeight="1" x14ac:dyDescent="0.25">
      <c r="A90" s="232"/>
      <c r="B90" s="275" t="s">
        <v>50</v>
      </c>
      <c r="C90" s="225">
        <v>2</v>
      </c>
      <c r="D90" s="225">
        <v>0</v>
      </c>
      <c r="E90" s="225">
        <v>17</v>
      </c>
      <c r="F90" s="225">
        <v>0</v>
      </c>
      <c r="G90" s="225">
        <v>0</v>
      </c>
      <c r="H90" s="225">
        <v>0</v>
      </c>
      <c r="I90" s="225">
        <v>0</v>
      </c>
      <c r="J90" s="225">
        <v>0</v>
      </c>
      <c r="K90" s="225">
        <v>21</v>
      </c>
      <c r="L90" s="225">
        <v>10</v>
      </c>
      <c r="M90" s="201">
        <v>0</v>
      </c>
      <c r="N90" s="201">
        <v>0</v>
      </c>
      <c r="O90" s="93">
        <f t="shared" si="1"/>
        <v>50</v>
      </c>
      <c r="P90" s="274"/>
      <c r="Q90" s="274"/>
    </row>
    <row r="91" spans="1:17" s="156" customFormat="1" ht="24" customHeight="1" x14ac:dyDescent="0.25">
      <c r="A91" s="232"/>
      <c r="B91" s="275" t="s">
        <v>51</v>
      </c>
      <c r="C91" s="225">
        <v>0</v>
      </c>
      <c r="D91" s="225">
        <v>0</v>
      </c>
      <c r="E91" s="225">
        <v>0</v>
      </c>
      <c r="F91" s="225">
        <v>0</v>
      </c>
      <c r="G91" s="225">
        <v>0</v>
      </c>
      <c r="H91" s="225">
        <v>0</v>
      </c>
      <c r="I91" s="225">
        <v>0</v>
      </c>
      <c r="J91" s="225">
        <v>0</v>
      </c>
      <c r="K91" s="225">
        <v>0</v>
      </c>
      <c r="L91" s="225">
        <v>1</v>
      </c>
      <c r="M91" s="201">
        <v>0</v>
      </c>
      <c r="N91" s="201">
        <v>0</v>
      </c>
      <c r="O91" s="93">
        <f t="shared" si="1"/>
        <v>1</v>
      </c>
      <c r="P91" s="274"/>
      <c r="Q91" s="274"/>
    </row>
    <row r="92" spans="1:17" s="156" customFormat="1" ht="42" customHeight="1" x14ac:dyDescent="0.25">
      <c r="A92" s="217">
        <v>27</v>
      </c>
      <c r="B92" s="273" t="s">
        <v>53</v>
      </c>
      <c r="C92" s="225">
        <v>62</v>
      </c>
      <c r="D92" s="225">
        <v>0</v>
      </c>
      <c r="E92" s="225">
        <v>0</v>
      </c>
      <c r="F92" s="225">
        <v>0</v>
      </c>
      <c r="G92" s="225">
        <v>0</v>
      </c>
      <c r="H92" s="225">
        <v>0</v>
      </c>
      <c r="I92" s="225">
        <v>0</v>
      </c>
      <c r="J92" s="225">
        <v>0</v>
      </c>
      <c r="K92" s="225">
        <v>58</v>
      </c>
      <c r="L92" s="225">
        <v>59</v>
      </c>
      <c r="M92" s="201">
        <v>0</v>
      </c>
      <c r="N92" s="201">
        <v>0</v>
      </c>
      <c r="O92" s="93">
        <f t="shared" si="1"/>
        <v>179</v>
      </c>
      <c r="P92" s="274"/>
      <c r="Q92" s="274"/>
    </row>
    <row r="93" spans="1:17" s="156" customFormat="1" ht="63" customHeight="1" x14ac:dyDescent="0.25">
      <c r="A93" s="217">
        <v>28</v>
      </c>
      <c r="B93" s="273" t="s">
        <v>202</v>
      </c>
      <c r="C93" s="92">
        <v>578</v>
      </c>
      <c r="D93" s="92">
        <v>593</v>
      </c>
      <c r="E93" s="92">
        <v>607</v>
      </c>
      <c r="F93" s="92">
        <v>607</v>
      </c>
      <c r="G93" s="92">
        <v>607</v>
      </c>
      <c r="H93" s="92">
        <v>607</v>
      </c>
      <c r="I93" s="92">
        <v>607</v>
      </c>
      <c r="J93" s="92">
        <v>607</v>
      </c>
      <c r="K93" s="92">
        <v>665</v>
      </c>
      <c r="L93" s="92">
        <v>701</v>
      </c>
      <c r="M93" s="202">
        <v>750</v>
      </c>
      <c r="N93" s="202">
        <v>784</v>
      </c>
      <c r="O93" s="93">
        <f>N93</f>
        <v>784</v>
      </c>
      <c r="P93" s="274"/>
      <c r="Q93" s="274"/>
    </row>
    <row r="94" spans="1:17" x14ac:dyDescent="0.25"/>
    <row r="95" spans="1:17" x14ac:dyDescent="0.25"/>
    <row r="96" spans="1:17" x14ac:dyDescent="0.25"/>
    <row r="97" spans="1:15" ht="16.5" x14ac:dyDescent="0.25">
      <c r="A97" s="231" t="s">
        <v>74</v>
      </c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</row>
    <row r="98" spans="1:15" ht="42" customHeight="1" x14ac:dyDescent="0.25">
      <c r="A98" s="55" t="s">
        <v>1</v>
      </c>
      <c r="B98" s="79" t="s">
        <v>2</v>
      </c>
      <c r="C98" s="44" t="s">
        <v>60</v>
      </c>
      <c r="D98" s="44" t="s">
        <v>61</v>
      </c>
      <c r="E98" s="44" t="s">
        <v>62</v>
      </c>
      <c r="F98" s="44" t="s">
        <v>63</v>
      </c>
      <c r="G98" s="45" t="s">
        <v>64</v>
      </c>
      <c r="H98" s="45" t="s">
        <v>65</v>
      </c>
      <c r="I98" s="45" t="s">
        <v>66</v>
      </c>
      <c r="J98" s="45" t="s">
        <v>67</v>
      </c>
      <c r="K98" s="45" t="s">
        <v>68</v>
      </c>
      <c r="L98" s="45" t="s">
        <v>69</v>
      </c>
      <c r="M98" s="45" t="s">
        <v>70</v>
      </c>
      <c r="N98" s="45" t="s">
        <v>71</v>
      </c>
      <c r="O98" s="14" t="s">
        <v>3</v>
      </c>
    </row>
    <row r="99" spans="1:15" ht="28.5" customHeight="1" x14ac:dyDescent="0.25">
      <c r="A99" s="217">
        <v>1</v>
      </c>
      <c r="B99" s="17" t="s">
        <v>4</v>
      </c>
      <c r="C99" s="41">
        <v>7</v>
      </c>
      <c r="D99" s="41">
        <v>18</v>
      </c>
      <c r="E99" s="41">
        <v>16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24</v>
      </c>
      <c r="L99" s="41">
        <v>4</v>
      </c>
      <c r="M99" s="197">
        <v>6</v>
      </c>
      <c r="N99" s="197">
        <v>4</v>
      </c>
      <c r="O99" s="124">
        <f>SUM(C99:N99)</f>
        <v>79</v>
      </c>
    </row>
    <row r="100" spans="1:15" ht="28.5" customHeight="1" x14ac:dyDescent="0.25">
      <c r="A100" s="217">
        <v>2</v>
      </c>
      <c r="B100" s="17" t="s">
        <v>5</v>
      </c>
      <c r="C100" s="41">
        <v>7</v>
      </c>
      <c r="D100" s="41">
        <v>12</v>
      </c>
      <c r="E100" s="41">
        <v>11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22</v>
      </c>
      <c r="L100" s="41">
        <v>3</v>
      </c>
      <c r="M100" s="197">
        <v>2</v>
      </c>
      <c r="N100" s="197">
        <v>1</v>
      </c>
      <c r="O100" s="124">
        <f t="shared" ref="O100:O139" si="6">SUM(C100:N100)</f>
        <v>58</v>
      </c>
    </row>
    <row r="101" spans="1:15" ht="35.25" customHeight="1" x14ac:dyDescent="0.25">
      <c r="A101" s="217">
        <v>3</v>
      </c>
      <c r="B101" s="17" t="s">
        <v>7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2</v>
      </c>
      <c r="M101" s="197">
        <v>0</v>
      </c>
      <c r="N101" s="197">
        <v>0</v>
      </c>
      <c r="O101" s="124">
        <f t="shared" si="6"/>
        <v>2</v>
      </c>
    </row>
    <row r="102" spans="1:15" ht="29.25" customHeight="1" x14ac:dyDescent="0.25">
      <c r="A102" s="217">
        <v>4</v>
      </c>
      <c r="B102" s="17" t="s">
        <v>8</v>
      </c>
      <c r="C102" s="41">
        <v>6</v>
      </c>
      <c r="D102" s="41">
        <v>7</v>
      </c>
      <c r="E102" s="41">
        <v>5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2</v>
      </c>
      <c r="L102" s="41">
        <v>5</v>
      </c>
      <c r="M102" s="197">
        <v>6</v>
      </c>
      <c r="N102" s="197">
        <v>9</v>
      </c>
      <c r="O102" s="124">
        <f t="shared" si="6"/>
        <v>40</v>
      </c>
    </row>
    <row r="103" spans="1:15" ht="29.25" customHeight="1" x14ac:dyDescent="0.25">
      <c r="A103" s="217">
        <v>5</v>
      </c>
      <c r="B103" s="17" t="s">
        <v>9</v>
      </c>
      <c r="C103" s="41">
        <v>0</v>
      </c>
      <c r="D103" s="41">
        <v>1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2</v>
      </c>
      <c r="M103" s="197">
        <v>1</v>
      </c>
      <c r="N103" s="197">
        <v>1</v>
      </c>
      <c r="O103" s="124">
        <f t="shared" si="6"/>
        <v>5</v>
      </c>
    </row>
    <row r="104" spans="1:15" ht="29.25" customHeight="1" x14ac:dyDescent="0.25">
      <c r="A104" s="217">
        <v>6</v>
      </c>
      <c r="B104" s="17" t="s">
        <v>10</v>
      </c>
      <c r="C104" s="41">
        <v>9</v>
      </c>
      <c r="D104" s="41">
        <v>9</v>
      </c>
      <c r="E104" s="41">
        <v>8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13</v>
      </c>
      <c r="L104" s="41">
        <v>10</v>
      </c>
      <c r="M104" s="197">
        <v>1</v>
      </c>
      <c r="N104" s="197">
        <v>16</v>
      </c>
      <c r="O104" s="124">
        <f t="shared" si="6"/>
        <v>66</v>
      </c>
    </row>
    <row r="105" spans="1:15" ht="29.25" customHeight="1" x14ac:dyDescent="0.25">
      <c r="A105" s="217">
        <v>7</v>
      </c>
      <c r="B105" s="17" t="s">
        <v>11</v>
      </c>
      <c r="C105" s="41">
        <v>2</v>
      </c>
      <c r="D105" s="41">
        <v>1</v>
      </c>
      <c r="E105" s="41">
        <v>1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4</v>
      </c>
      <c r="M105" s="197">
        <v>1</v>
      </c>
      <c r="N105" s="197">
        <v>0</v>
      </c>
      <c r="O105" s="124">
        <f t="shared" si="6"/>
        <v>9</v>
      </c>
    </row>
    <row r="106" spans="1:15" ht="29.25" customHeight="1" x14ac:dyDescent="0.25">
      <c r="A106" s="217">
        <v>8</v>
      </c>
      <c r="B106" s="17" t="s">
        <v>12</v>
      </c>
      <c r="C106" s="41">
        <v>49</v>
      </c>
      <c r="D106" s="41">
        <v>51</v>
      </c>
      <c r="E106" s="41">
        <v>24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31</v>
      </c>
      <c r="L106" s="41">
        <v>33</v>
      </c>
      <c r="M106" s="197">
        <v>27</v>
      </c>
      <c r="N106" s="197">
        <v>14</v>
      </c>
      <c r="O106" s="124">
        <f t="shared" si="6"/>
        <v>229</v>
      </c>
    </row>
    <row r="107" spans="1:15" ht="29.25" customHeight="1" x14ac:dyDescent="0.25">
      <c r="A107" s="217">
        <v>9</v>
      </c>
      <c r="B107" s="17" t="s">
        <v>13</v>
      </c>
      <c r="C107" s="41">
        <v>150</v>
      </c>
      <c r="D107" s="41">
        <v>174</v>
      </c>
      <c r="E107" s="41">
        <v>450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205</v>
      </c>
      <c r="L107" s="41">
        <v>134</v>
      </c>
      <c r="M107" s="197">
        <v>61</v>
      </c>
      <c r="N107" s="197">
        <v>77</v>
      </c>
      <c r="O107" s="124">
        <f t="shared" si="6"/>
        <v>1251</v>
      </c>
    </row>
    <row r="108" spans="1:15" ht="53.25" customHeight="1" x14ac:dyDescent="0.25">
      <c r="A108" s="217">
        <v>10</v>
      </c>
      <c r="B108" s="17" t="s">
        <v>14</v>
      </c>
      <c r="C108" s="41">
        <v>116</v>
      </c>
      <c r="D108" s="41">
        <v>190</v>
      </c>
      <c r="E108" s="41">
        <v>298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222</v>
      </c>
      <c r="L108" s="41">
        <v>174</v>
      </c>
      <c r="M108" s="197">
        <v>119</v>
      </c>
      <c r="N108" s="197">
        <v>126</v>
      </c>
      <c r="O108" s="124">
        <f t="shared" si="6"/>
        <v>1245</v>
      </c>
    </row>
    <row r="109" spans="1:15" ht="28.5" customHeight="1" x14ac:dyDescent="0.25">
      <c r="A109" s="217">
        <v>11</v>
      </c>
      <c r="B109" s="17" t="s">
        <v>15</v>
      </c>
      <c r="C109" s="131">
        <v>22</v>
      </c>
      <c r="D109" s="131">
        <v>53</v>
      </c>
      <c r="E109" s="131">
        <v>9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2</v>
      </c>
      <c r="L109" s="131">
        <v>222</v>
      </c>
      <c r="M109" s="198">
        <v>24</v>
      </c>
      <c r="N109" s="198">
        <v>4</v>
      </c>
      <c r="O109" s="124">
        <f t="shared" si="6"/>
        <v>336</v>
      </c>
    </row>
    <row r="110" spans="1:15" ht="78.75" customHeight="1" x14ac:dyDescent="0.25">
      <c r="A110" s="217">
        <v>13</v>
      </c>
      <c r="B110" s="17" t="s">
        <v>21</v>
      </c>
      <c r="C110" s="41">
        <v>105</v>
      </c>
      <c r="D110" s="41">
        <v>137</v>
      </c>
      <c r="E110" s="41">
        <v>210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444</v>
      </c>
      <c r="L110" s="41">
        <v>512</v>
      </c>
      <c r="M110" s="197">
        <v>308</v>
      </c>
      <c r="N110" s="197">
        <v>296</v>
      </c>
      <c r="O110" s="124">
        <f t="shared" si="6"/>
        <v>2012</v>
      </c>
    </row>
    <row r="111" spans="1:15" ht="53.25" customHeight="1" x14ac:dyDescent="0.25">
      <c r="A111" s="217">
        <v>14</v>
      </c>
      <c r="B111" s="17" t="s">
        <v>22</v>
      </c>
      <c r="C111" s="41">
        <v>25</v>
      </c>
      <c r="D111" s="41">
        <v>31</v>
      </c>
      <c r="E111" s="41">
        <v>23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10</v>
      </c>
      <c r="L111" s="41">
        <v>56</v>
      </c>
      <c r="M111" s="197">
        <v>34</v>
      </c>
      <c r="N111" s="197">
        <v>17</v>
      </c>
      <c r="O111" s="124">
        <f t="shared" si="6"/>
        <v>196</v>
      </c>
    </row>
    <row r="112" spans="1:15" ht="29.25" customHeight="1" x14ac:dyDescent="0.25">
      <c r="A112" s="232">
        <v>15</v>
      </c>
      <c r="B112" s="17" t="s">
        <v>23</v>
      </c>
      <c r="C112" s="131">
        <f>+C113+C114</f>
        <v>1</v>
      </c>
      <c r="D112" s="131">
        <f t="shared" ref="D112:K112" si="7">+D113+D114</f>
        <v>8</v>
      </c>
      <c r="E112" s="131">
        <f t="shared" si="7"/>
        <v>6</v>
      </c>
      <c r="F112" s="131">
        <f t="shared" si="7"/>
        <v>0</v>
      </c>
      <c r="G112" s="131">
        <f t="shared" si="7"/>
        <v>0</v>
      </c>
      <c r="H112" s="131">
        <f t="shared" si="7"/>
        <v>0</v>
      </c>
      <c r="I112" s="131">
        <f t="shared" si="7"/>
        <v>0</v>
      </c>
      <c r="J112" s="131">
        <f t="shared" si="7"/>
        <v>0</v>
      </c>
      <c r="K112" s="131">
        <f t="shared" si="7"/>
        <v>15</v>
      </c>
      <c r="L112" s="131">
        <v>6</v>
      </c>
      <c r="M112" s="198">
        <v>4</v>
      </c>
      <c r="N112" s="198">
        <v>6</v>
      </c>
      <c r="O112" s="124">
        <f t="shared" si="6"/>
        <v>46</v>
      </c>
    </row>
    <row r="113" spans="1:15" ht="26.25" customHeight="1" x14ac:dyDescent="0.25">
      <c r="A113" s="232"/>
      <c r="B113" s="18" t="s">
        <v>24</v>
      </c>
      <c r="C113" s="41">
        <v>1</v>
      </c>
      <c r="D113" s="41">
        <v>4</v>
      </c>
      <c r="E113" s="41">
        <v>1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9</v>
      </c>
      <c r="L113" s="41">
        <v>2</v>
      </c>
      <c r="M113" s="197">
        <v>0</v>
      </c>
      <c r="N113" s="197">
        <v>4</v>
      </c>
      <c r="O113" s="124">
        <f t="shared" si="6"/>
        <v>21</v>
      </c>
    </row>
    <row r="114" spans="1:15" ht="26.25" customHeight="1" x14ac:dyDescent="0.25">
      <c r="A114" s="232"/>
      <c r="B114" s="18" t="s">
        <v>25</v>
      </c>
      <c r="C114" s="41">
        <v>0</v>
      </c>
      <c r="D114" s="41">
        <v>4</v>
      </c>
      <c r="E114" s="41">
        <v>5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6</v>
      </c>
      <c r="L114" s="41">
        <v>4</v>
      </c>
      <c r="M114" s="197">
        <v>4</v>
      </c>
      <c r="N114" s="197">
        <v>2</v>
      </c>
      <c r="O114" s="124">
        <f t="shared" si="6"/>
        <v>25</v>
      </c>
    </row>
    <row r="115" spans="1:15" ht="33.75" customHeight="1" x14ac:dyDescent="0.25">
      <c r="A115" s="217">
        <v>16</v>
      </c>
      <c r="B115" s="17" t="s">
        <v>28</v>
      </c>
      <c r="C115" s="41">
        <v>0</v>
      </c>
      <c r="D115" s="41">
        <v>3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197">
        <v>1</v>
      </c>
      <c r="N115" s="197">
        <v>0</v>
      </c>
      <c r="O115" s="124">
        <f t="shared" si="6"/>
        <v>4</v>
      </c>
    </row>
    <row r="116" spans="1:15" ht="31.5" customHeight="1" x14ac:dyDescent="0.25">
      <c r="A116" s="217">
        <v>17</v>
      </c>
      <c r="B116" s="17" t="s">
        <v>29</v>
      </c>
      <c r="C116" s="41">
        <v>0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4</v>
      </c>
      <c r="M116" s="197">
        <v>0</v>
      </c>
      <c r="N116" s="197">
        <v>0</v>
      </c>
      <c r="O116" s="124">
        <f t="shared" si="6"/>
        <v>5</v>
      </c>
    </row>
    <row r="117" spans="1:15" ht="41.25" customHeight="1" x14ac:dyDescent="0.25">
      <c r="A117" s="217">
        <v>18</v>
      </c>
      <c r="B117" s="17" t="s">
        <v>30</v>
      </c>
      <c r="C117" s="41">
        <v>0</v>
      </c>
      <c r="D117" s="41">
        <v>3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197">
        <v>0</v>
      </c>
      <c r="N117" s="197">
        <v>3</v>
      </c>
      <c r="O117" s="124">
        <f t="shared" si="6"/>
        <v>6</v>
      </c>
    </row>
    <row r="118" spans="1:15" ht="35.25" customHeight="1" x14ac:dyDescent="0.25">
      <c r="A118" s="217">
        <v>19</v>
      </c>
      <c r="B118" s="17" t="s">
        <v>31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197">
        <v>0</v>
      </c>
      <c r="N118" s="197">
        <v>1</v>
      </c>
      <c r="O118" s="124">
        <f t="shared" si="6"/>
        <v>1</v>
      </c>
    </row>
    <row r="119" spans="1:15" ht="37.5" customHeight="1" x14ac:dyDescent="0.25">
      <c r="A119" s="232">
        <v>20</v>
      </c>
      <c r="B119" s="17" t="s">
        <v>32</v>
      </c>
      <c r="C119" s="131">
        <f>+C120+C121+C122</f>
        <v>1</v>
      </c>
      <c r="D119" s="131">
        <f t="shared" ref="D119:K119" si="8">+D120+D121+D122</f>
        <v>0</v>
      </c>
      <c r="E119" s="131">
        <f t="shared" si="8"/>
        <v>0</v>
      </c>
      <c r="F119" s="131">
        <f t="shared" si="8"/>
        <v>0</v>
      </c>
      <c r="G119" s="131">
        <f t="shared" si="8"/>
        <v>0</v>
      </c>
      <c r="H119" s="131">
        <f t="shared" si="8"/>
        <v>0</v>
      </c>
      <c r="I119" s="131">
        <f t="shared" si="8"/>
        <v>0</v>
      </c>
      <c r="J119" s="131">
        <f t="shared" si="8"/>
        <v>0</v>
      </c>
      <c r="K119" s="131">
        <f t="shared" si="8"/>
        <v>0</v>
      </c>
      <c r="L119" s="131">
        <v>0</v>
      </c>
      <c r="M119" s="198">
        <v>0</v>
      </c>
      <c r="N119" s="198">
        <v>0</v>
      </c>
      <c r="O119" s="124">
        <f t="shared" si="6"/>
        <v>1</v>
      </c>
    </row>
    <row r="120" spans="1:15" ht="26.25" customHeight="1" x14ac:dyDescent="0.25">
      <c r="A120" s="232"/>
      <c r="B120" s="18" t="s">
        <v>33</v>
      </c>
      <c r="C120" s="41">
        <v>1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197">
        <v>0</v>
      </c>
      <c r="N120" s="197">
        <v>0</v>
      </c>
      <c r="O120" s="124">
        <f t="shared" si="6"/>
        <v>1</v>
      </c>
    </row>
    <row r="121" spans="1:15" ht="26.25" customHeight="1" x14ac:dyDescent="0.25">
      <c r="A121" s="232"/>
      <c r="B121" s="18" t="s">
        <v>34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197">
        <v>0</v>
      </c>
      <c r="N121" s="197">
        <v>0</v>
      </c>
      <c r="O121" s="124">
        <f t="shared" si="6"/>
        <v>0</v>
      </c>
    </row>
    <row r="122" spans="1:15" ht="26.25" customHeight="1" x14ac:dyDescent="0.25">
      <c r="A122" s="232"/>
      <c r="B122" s="18" t="s">
        <v>35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197">
        <v>0</v>
      </c>
      <c r="N122" s="197">
        <v>0</v>
      </c>
      <c r="O122" s="124">
        <f t="shared" si="6"/>
        <v>0</v>
      </c>
    </row>
    <row r="123" spans="1:15" ht="26.25" customHeight="1" x14ac:dyDescent="0.25">
      <c r="A123" s="217">
        <v>21</v>
      </c>
      <c r="B123" s="17" t="s">
        <v>36</v>
      </c>
      <c r="C123" s="41">
        <v>3</v>
      </c>
      <c r="D123" s="41">
        <v>2</v>
      </c>
      <c r="E123" s="41">
        <v>1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197">
        <v>2</v>
      </c>
      <c r="N123" s="197">
        <v>0</v>
      </c>
      <c r="O123" s="124">
        <f t="shared" si="6"/>
        <v>8</v>
      </c>
    </row>
    <row r="124" spans="1:15" ht="26.25" customHeight="1" x14ac:dyDescent="0.25">
      <c r="A124" s="232">
        <v>22</v>
      </c>
      <c r="B124" s="17" t="s">
        <v>37</v>
      </c>
      <c r="C124" s="131">
        <f>+C125+C126</f>
        <v>2</v>
      </c>
      <c r="D124" s="131">
        <f t="shared" ref="D124:K124" si="9">+D125+D126</f>
        <v>3</v>
      </c>
      <c r="E124" s="131">
        <f t="shared" si="9"/>
        <v>0</v>
      </c>
      <c r="F124" s="131">
        <f t="shared" si="9"/>
        <v>0</v>
      </c>
      <c r="G124" s="131">
        <f t="shared" si="9"/>
        <v>0</v>
      </c>
      <c r="H124" s="131">
        <f t="shared" si="9"/>
        <v>0</v>
      </c>
      <c r="I124" s="131">
        <f t="shared" si="9"/>
        <v>0</v>
      </c>
      <c r="J124" s="131">
        <f t="shared" si="9"/>
        <v>0</v>
      </c>
      <c r="K124" s="131">
        <f t="shared" si="9"/>
        <v>0</v>
      </c>
      <c r="L124" s="131">
        <v>2</v>
      </c>
      <c r="M124" s="198">
        <v>1</v>
      </c>
      <c r="N124" s="198">
        <v>0</v>
      </c>
      <c r="O124" s="124">
        <f t="shared" si="6"/>
        <v>8</v>
      </c>
    </row>
    <row r="125" spans="1:15" ht="26.25" customHeight="1" x14ac:dyDescent="0.25">
      <c r="A125" s="232"/>
      <c r="B125" s="18" t="s">
        <v>38</v>
      </c>
      <c r="C125" s="41">
        <v>0</v>
      </c>
      <c r="D125" s="41">
        <v>1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2</v>
      </c>
      <c r="M125" s="197">
        <v>1</v>
      </c>
      <c r="N125" s="197">
        <v>0</v>
      </c>
      <c r="O125" s="124">
        <f t="shared" si="6"/>
        <v>4</v>
      </c>
    </row>
    <row r="126" spans="1:15" ht="26.25" customHeight="1" x14ac:dyDescent="0.25">
      <c r="A126" s="232"/>
      <c r="B126" s="18" t="s">
        <v>39</v>
      </c>
      <c r="C126" s="41">
        <v>2</v>
      </c>
      <c r="D126" s="41">
        <v>2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197">
        <v>0</v>
      </c>
      <c r="N126" s="197">
        <v>0</v>
      </c>
      <c r="O126" s="124">
        <f t="shared" si="6"/>
        <v>4</v>
      </c>
    </row>
    <row r="127" spans="1:15" ht="26.25" customHeight="1" x14ac:dyDescent="0.25">
      <c r="A127" s="217">
        <v>23</v>
      </c>
      <c r="B127" s="17" t="s">
        <v>40</v>
      </c>
      <c r="C127" s="41">
        <v>1</v>
      </c>
      <c r="D127" s="41">
        <v>1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197">
        <v>0</v>
      </c>
      <c r="N127" s="197">
        <v>0</v>
      </c>
      <c r="O127" s="124">
        <f t="shared" si="6"/>
        <v>2</v>
      </c>
    </row>
    <row r="128" spans="1:15" ht="26.25" customHeight="1" x14ac:dyDescent="0.25">
      <c r="A128" s="217">
        <v>24</v>
      </c>
      <c r="B128" s="17" t="s">
        <v>41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197">
        <v>0</v>
      </c>
      <c r="N128" s="197">
        <v>0</v>
      </c>
      <c r="O128" s="124">
        <f t="shared" si="6"/>
        <v>0</v>
      </c>
    </row>
    <row r="129" spans="1:15" ht="38.25" customHeight="1" x14ac:dyDescent="0.25">
      <c r="A129" s="217">
        <v>25</v>
      </c>
      <c r="B129" s="17" t="s">
        <v>42</v>
      </c>
      <c r="C129" s="41">
        <v>3</v>
      </c>
      <c r="D129" s="41">
        <v>0</v>
      </c>
      <c r="E129" s="41">
        <v>5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197">
        <v>0</v>
      </c>
      <c r="N129" s="197">
        <v>0</v>
      </c>
      <c r="O129" s="124">
        <f t="shared" si="6"/>
        <v>8</v>
      </c>
    </row>
    <row r="130" spans="1:15" ht="51.75" customHeight="1" x14ac:dyDescent="0.25">
      <c r="A130" s="232">
        <v>26</v>
      </c>
      <c r="B130" s="17" t="s">
        <v>101</v>
      </c>
      <c r="C130" s="131">
        <v>2</v>
      </c>
      <c r="D130" s="131">
        <v>0</v>
      </c>
      <c r="E130" s="131">
        <v>6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7</v>
      </c>
      <c r="L130" s="131">
        <v>14</v>
      </c>
      <c r="M130" s="131">
        <v>2</v>
      </c>
      <c r="N130" s="131">
        <v>3</v>
      </c>
      <c r="O130" s="124">
        <f t="shared" si="6"/>
        <v>34</v>
      </c>
    </row>
    <row r="131" spans="1:15" ht="24" customHeight="1" x14ac:dyDescent="0.25">
      <c r="A131" s="232"/>
      <c r="B131" s="18" t="s">
        <v>44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3</v>
      </c>
      <c r="M131" s="197">
        <v>2</v>
      </c>
      <c r="N131" s="197">
        <v>3</v>
      </c>
      <c r="O131" s="124">
        <f t="shared" si="6"/>
        <v>8</v>
      </c>
    </row>
    <row r="132" spans="1:15" ht="24" customHeight="1" x14ac:dyDescent="0.25">
      <c r="A132" s="232"/>
      <c r="B132" s="18" t="s">
        <v>45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197">
        <v>0</v>
      </c>
      <c r="N132" s="197">
        <v>0</v>
      </c>
      <c r="O132" s="124">
        <f t="shared" si="6"/>
        <v>0</v>
      </c>
    </row>
    <row r="133" spans="1:15" ht="24" customHeight="1" x14ac:dyDescent="0.25">
      <c r="A133" s="232"/>
      <c r="B133" s="18" t="s">
        <v>46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197">
        <v>0</v>
      </c>
      <c r="N133" s="197">
        <v>0</v>
      </c>
      <c r="O133" s="124">
        <f t="shared" si="6"/>
        <v>0</v>
      </c>
    </row>
    <row r="134" spans="1:15" ht="24" customHeight="1" x14ac:dyDescent="0.25">
      <c r="A134" s="232"/>
      <c r="B134" s="18" t="s">
        <v>47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197">
        <v>0</v>
      </c>
      <c r="N134" s="197">
        <v>0</v>
      </c>
      <c r="O134" s="124">
        <f t="shared" si="6"/>
        <v>0</v>
      </c>
    </row>
    <row r="135" spans="1:15" ht="24" customHeight="1" x14ac:dyDescent="0.25">
      <c r="A135" s="232"/>
      <c r="B135" s="18" t="s">
        <v>48</v>
      </c>
      <c r="C135" s="41">
        <v>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197">
        <v>0</v>
      </c>
      <c r="N135" s="197">
        <v>0</v>
      </c>
      <c r="O135" s="124">
        <f t="shared" si="6"/>
        <v>2</v>
      </c>
    </row>
    <row r="136" spans="1:15" ht="24" customHeight="1" x14ac:dyDescent="0.25">
      <c r="A136" s="232"/>
      <c r="B136" s="18" t="s">
        <v>49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2</v>
      </c>
      <c r="M136" s="197">
        <v>0</v>
      </c>
      <c r="N136" s="197">
        <v>0</v>
      </c>
      <c r="O136" s="124">
        <f t="shared" si="6"/>
        <v>2</v>
      </c>
    </row>
    <row r="137" spans="1:15" ht="24" customHeight="1" x14ac:dyDescent="0.25">
      <c r="A137" s="232"/>
      <c r="B137" s="18" t="s">
        <v>50</v>
      </c>
      <c r="C137" s="41">
        <v>0</v>
      </c>
      <c r="D137" s="41">
        <v>0</v>
      </c>
      <c r="E137" s="41">
        <v>6</v>
      </c>
      <c r="F137" s="41">
        <v>0</v>
      </c>
      <c r="G137" s="41">
        <v>0</v>
      </c>
      <c r="H137" s="41">
        <v>0</v>
      </c>
      <c r="I137" s="41">
        <v>0</v>
      </c>
      <c r="J137" s="41">
        <v>0</v>
      </c>
      <c r="K137" s="41">
        <v>7</v>
      </c>
      <c r="L137" s="41">
        <v>9</v>
      </c>
      <c r="M137" s="197">
        <v>0</v>
      </c>
      <c r="N137" s="197">
        <v>0</v>
      </c>
      <c r="O137" s="124">
        <f t="shared" si="6"/>
        <v>22</v>
      </c>
    </row>
    <row r="138" spans="1:15" ht="24" customHeight="1" x14ac:dyDescent="0.25">
      <c r="A138" s="232"/>
      <c r="B138" s="18" t="s">
        <v>51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197">
        <v>0</v>
      </c>
      <c r="N138" s="197">
        <v>0</v>
      </c>
      <c r="O138" s="124">
        <f t="shared" si="6"/>
        <v>0</v>
      </c>
    </row>
    <row r="139" spans="1:15" ht="42" customHeight="1" x14ac:dyDescent="0.25">
      <c r="A139" s="217">
        <v>27</v>
      </c>
      <c r="B139" s="17" t="s">
        <v>53</v>
      </c>
      <c r="C139" s="41">
        <v>38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10</v>
      </c>
      <c r="L139" s="41">
        <v>17</v>
      </c>
      <c r="M139" s="197">
        <v>0</v>
      </c>
      <c r="N139" s="197">
        <v>0</v>
      </c>
      <c r="O139" s="124">
        <f t="shared" si="6"/>
        <v>65</v>
      </c>
    </row>
    <row r="140" spans="1:15" ht="63" customHeight="1" x14ac:dyDescent="0.25">
      <c r="A140" s="217">
        <v>28</v>
      </c>
      <c r="B140" s="17" t="s">
        <v>202</v>
      </c>
      <c r="C140" s="131">
        <v>195</v>
      </c>
      <c r="D140" s="131">
        <v>208</v>
      </c>
      <c r="E140" s="131">
        <v>219</v>
      </c>
      <c r="F140" s="131">
        <v>219</v>
      </c>
      <c r="G140" s="131">
        <v>219</v>
      </c>
      <c r="H140" s="131">
        <v>219</v>
      </c>
      <c r="I140" s="131">
        <v>219</v>
      </c>
      <c r="J140" s="131">
        <v>219</v>
      </c>
      <c r="K140" s="131">
        <v>243</v>
      </c>
      <c r="L140" s="131">
        <v>238</v>
      </c>
      <c r="M140" s="198">
        <v>244</v>
      </c>
      <c r="N140" s="198">
        <v>248</v>
      </c>
      <c r="O140" s="132">
        <f>N140</f>
        <v>248</v>
      </c>
    </row>
    <row r="141" spans="1:15" x14ac:dyDescent="0.25"/>
    <row r="142" spans="1:15" x14ac:dyDescent="0.25"/>
    <row r="143" spans="1:15" x14ac:dyDescent="0.25"/>
    <row r="144" spans="1:15" x14ac:dyDescent="0.25"/>
    <row r="145" x14ac:dyDescent="0.25"/>
    <row r="146" x14ac:dyDescent="0.25"/>
    <row r="147" x14ac:dyDescent="0.25"/>
    <row r="148" x14ac:dyDescent="0.25"/>
    <row r="149" x14ac:dyDescent="0.25"/>
  </sheetData>
  <protectedRanges>
    <protectedRange sqref="M146:N180 A184:XFD326 M52:N82 M99:N129 M131:N140 M84:N93" name="Rango1"/>
  </protectedRanges>
  <mergeCells count="17">
    <mergeCell ref="A119:A122"/>
    <mergeCell ref="A124:A126"/>
    <mergeCell ref="A130:A138"/>
    <mergeCell ref="A26:A29"/>
    <mergeCell ref="A1:O1"/>
    <mergeCell ref="A2:O2"/>
    <mergeCell ref="A4:O4"/>
    <mergeCell ref="A19:A21"/>
    <mergeCell ref="A31:A33"/>
    <mergeCell ref="A37:A45"/>
    <mergeCell ref="A50:O50"/>
    <mergeCell ref="A65:A67"/>
    <mergeCell ref="A72:A75"/>
    <mergeCell ref="A77:A79"/>
    <mergeCell ref="A83:A91"/>
    <mergeCell ref="A97:O97"/>
    <mergeCell ref="A112:A114"/>
  </mergeCells>
  <printOptions gridLines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2060"/>
  </sheetPr>
  <dimension ref="A1:Q149"/>
  <sheetViews>
    <sheetView zoomScaleNormal="100" workbookViewId="0">
      <selection activeCell="B142" sqref="B142"/>
    </sheetView>
  </sheetViews>
  <sheetFormatPr baseColWidth="10" defaultColWidth="0" defaultRowHeight="18" zeroHeight="1" x14ac:dyDescent="0.25"/>
  <cols>
    <col min="1" max="1" width="4.7109375" style="63" bestFit="1" customWidth="1"/>
    <col min="2" max="2" width="32.42578125" style="77" customWidth="1"/>
    <col min="3" max="14" width="8.5703125" style="33" customWidth="1"/>
    <col min="15" max="15" width="12.5703125" style="63" customWidth="1"/>
    <col min="16" max="16" width="10.28515625" style="63" customWidth="1"/>
    <col min="17" max="17" width="0" style="63" hidden="1"/>
    <col min="18" max="16384" width="11.42578125" style="63" hidden="1"/>
  </cols>
  <sheetData>
    <row r="1" spans="1:15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x14ac:dyDescent="0.25">
      <c r="A2" s="237" t="s">
        <v>110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20.25" x14ac:dyDescent="0.25">
      <c r="A3" s="66"/>
      <c r="B3" s="7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67"/>
    </row>
    <row r="4" spans="1:15" x14ac:dyDescent="0.25">
      <c r="A4" s="238" t="s">
        <v>72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</row>
    <row r="5" spans="1:15" ht="42" customHeight="1" x14ac:dyDescent="0.25">
      <c r="A5" s="130" t="s">
        <v>1</v>
      </c>
      <c r="B5" s="129" t="s">
        <v>2</v>
      </c>
      <c r="C5" s="44" t="s">
        <v>60</v>
      </c>
      <c r="D5" s="44" t="s">
        <v>61</v>
      </c>
      <c r="E5" s="44" t="s">
        <v>62</v>
      </c>
      <c r="F5" s="44" t="s">
        <v>63</v>
      </c>
      <c r="G5" s="44" t="s">
        <v>64</v>
      </c>
      <c r="H5" s="44" t="s">
        <v>65</v>
      </c>
      <c r="I5" s="44" t="s">
        <v>66</v>
      </c>
      <c r="J5" s="44" t="s">
        <v>67</v>
      </c>
      <c r="K5" s="44" t="s">
        <v>68</v>
      </c>
      <c r="L5" s="44" t="s">
        <v>69</v>
      </c>
      <c r="M5" s="44" t="s">
        <v>70</v>
      </c>
      <c r="N5" s="44" t="s">
        <v>71</v>
      </c>
      <c r="O5" s="129" t="s">
        <v>3</v>
      </c>
    </row>
    <row r="6" spans="1:15" s="156" customFormat="1" ht="28.5" customHeight="1" x14ac:dyDescent="0.25">
      <c r="A6" s="219">
        <v>1</v>
      </c>
      <c r="B6" s="168" t="s">
        <v>4</v>
      </c>
      <c r="C6" s="225">
        <f>+C52+C99</f>
        <v>78</v>
      </c>
      <c r="D6" s="225">
        <f>+D52+D99</f>
        <v>90</v>
      </c>
      <c r="E6" s="225">
        <f>+E52+E99</f>
        <v>66</v>
      </c>
      <c r="F6" s="225">
        <f>+F52+F99</f>
        <v>0</v>
      </c>
      <c r="G6" s="225">
        <f>+G52+G99</f>
        <v>0</v>
      </c>
      <c r="H6" s="225">
        <f>+H52+H99</f>
        <v>0</v>
      </c>
      <c r="I6" s="225">
        <f>+I52+I99</f>
        <v>0</v>
      </c>
      <c r="J6" s="225">
        <f>+J52+J99</f>
        <v>78</v>
      </c>
      <c r="K6" s="225">
        <f>+K52+K99</f>
        <v>106</v>
      </c>
      <c r="L6" s="225">
        <f>+L52+L99</f>
        <v>113</v>
      </c>
      <c r="M6" s="225">
        <f>+M52+M99</f>
        <v>88</v>
      </c>
      <c r="N6" s="225">
        <f>+N52+N99</f>
        <v>64</v>
      </c>
      <c r="O6" s="93">
        <f>SUM(C6:N6)</f>
        <v>683</v>
      </c>
    </row>
    <row r="7" spans="1:15" s="156" customFormat="1" ht="28.5" customHeight="1" x14ac:dyDescent="0.25">
      <c r="A7" s="219">
        <v>2</v>
      </c>
      <c r="B7" s="168" t="s">
        <v>5</v>
      </c>
      <c r="C7" s="225">
        <f>+C53+C100</f>
        <v>73</v>
      </c>
      <c r="D7" s="225">
        <f>+D53+D100</f>
        <v>97</v>
      </c>
      <c r="E7" s="225">
        <f>+E53+E100</f>
        <v>64</v>
      </c>
      <c r="F7" s="225">
        <f>+F53+F100</f>
        <v>0</v>
      </c>
      <c r="G7" s="225">
        <f>+G53+G100</f>
        <v>0</v>
      </c>
      <c r="H7" s="225">
        <f>+H53+H100</f>
        <v>0</v>
      </c>
      <c r="I7" s="225">
        <f>+I53+I100</f>
        <v>0</v>
      </c>
      <c r="J7" s="225">
        <f>+J53+J100</f>
        <v>68</v>
      </c>
      <c r="K7" s="225">
        <f>+K53+K100</f>
        <v>64</v>
      </c>
      <c r="L7" s="225">
        <f>+L53+L100</f>
        <v>69</v>
      </c>
      <c r="M7" s="225">
        <f>+M53+M100</f>
        <v>52</v>
      </c>
      <c r="N7" s="225">
        <f>+N53+N100</f>
        <v>62</v>
      </c>
      <c r="O7" s="93">
        <f t="shared" ref="O7:O47" si="0">SUM(C7:N7)</f>
        <v>549</v>
      </c>
    </row>
    <row r="8" spans="1:15" s="156" customFormat="1" ht="35.25" customHeight="1" x14ac:dyDescent="0.25">
      <c r="A8" s="219">
        <v>3</v>
      </c>
      <c r="B8" s="168" t="s">
        <v>7</v>
      </c>
      <c r="C8" s="225">
        <f>+C54+C101</f>
        <v>10</v>
      </c>
      <c r="D8" s="225">
        <f>+D54+D101</f>
        <v>10</v>
      </c>
      <c r="E8" s="225">
        <f>+E54+E101</f>
        <v>4</v>
      </c>
      <c r="F8" s="225">
        <f>+F54+F101</f>
        <v>0</v>
      </c>
      <c r="G8" s="225">
        <f>+G54+G101</f>
        <v>0</v>
      </c>
      <c r="H8" s="225">
        <f>+H54+H101</f>
        <v>0</v>
      </c>
      <c r="I8" s="225">
        <f>+I54+I101</f>
        <v>0</v>
      </c>
      <c r="J8" s="225">
        <f>+J54+J101</f>
        <v>0</v>
      </c>
      <c r="K8" s="225">
        <f>+K54+K101</f>
        <v>0</v>
      </c>
      <c r="L8" s="225">
        <f>+L54+L101</f>
        <v>18</v>
      </c>
      <c r="M8" s="225">
        <f>+M54+M101</f>
        <v>11</v>
      </c>
      <c r="N8" s="225">
        <f>+N54+N101</f>
        <v>8</v>
      </c>
      <c r="O8" s="93">
        <f t="shared" si="0"/>
        <v>61</v>
      </c>
    </row>
    <row r="9" spans="1:15" s="156" customFormat="1" ht="29.25" customHeight="1" x14ac:dyDescent="0.25">
      <c r="A9" s="219">
        <v>4</v>
      </c>
      <c r="B9" s="168" t="s">
        <v>8</v>
      </c>
      <c r="C9" s="225">
        <f>+C55+C102</f>
        <v>7</v>
      </c>
      <c r="D9" s="225">
        <f>+D55+D102</f>
        <v>7</v>
      </c>
      <c r="E9" s="225">
        <f>+E55+E102</f>
        <v>9</v>
      </c>
      <c r="F9" s="225">
        <f>+F55+F102</f>
        <v>0</v>
      </c>
      <c r="G9" s="225">
        <f>+G55+G102</f>
        <v>0</v>
      </c>
      <c r="H9" s="225">
        <f>+H55+H102</f>
        <v>0</v>
      </c>
      <c r="I9" s="225">
        <f>+I55+I102</f>
        <v>0</v>
      </c>
      <c r="J9" s="225">
        <f>+J55+J102</f>
        <v>0</v>
      </c>
      <c r="K9" s="225">
        <f>+K55+K102</f>
        <v>5</v>
      </c>
      <c r="L9" s="225">
        <f>+L55+L102</f>
        <v>11</v>
      </c>
      <c r="M9" s="225">
        <f>+M55+M102</f>
        <v>6</v>
      </c>
      <c r="N9" s="225">
        <f>+N55+N102</f>
        <v>3</v>
      </c>
      <c r="O9" s="93">
        <f t="shared" si="0"/>
        <v>48</v>
      </c>
    </row>
    <row r="10" spans="1:15" s="156" customFormat="1" ht="29.25" customHeight="1" x14ac:dyDescent="0.25">
      <c r="A10" s="219">
        <v>5</v>
      </c>
      <c r="B10" s="168" t="s">
        <v>9</v>
      </c>
      <c r="C10" s="225">
        <f>+C56+C103</f>
        <v>8</v>
      </c>
      <c r="D10" s="225">
        <f>+D56+D103</f>
        <v>6</v>
      </c>
      <c r="E10" s="225">
        <f>+E56+E103</f>
        <v>3</v>
      </c>
      <c r="F10" s="225">
        <f>+F56+F103</f>
        <v>0</v>
      </c>
      <c r="G10" s="225">
        <f>+G56+G103</f>
        <v>0</v>
      </c>
      <c r="H10" s="225">
        <f>+H56+H103</f>
        <v>0</v>
      </c>
      <c r="I10" s="225">
        <f>+I56+I103</f>
        <v>0</v>
      </c>
      <c r="J10" s="225">
        <f>+J56+J103</f>
        <v>0</v>
      </c>
      <c r="K10" s="225">
        <f>+K56+K103</f>
        <v>6</v>
      </c>
      <c r="L10" s="225">
        <f>+L56+L103</f>
        <v>1</v>
      </c>
      <c r="M10" s="225">
        <f>+M56+M103</f>
        <v>3</v>
      </c>
      <c r="N10" s="225">
        <f>+N56+N103</f>
        <v>3</v>
      </c>
      <c r="O10" s="93">
        <f t="shared" si="0"/>
        <v>30</v>
      </c>
    </row>
    <row r="11" spans="1:15" s="156" customFormat="1" ht="29.25" customHeight="1" x14ac:dyDescent="0.25">
      <c r="A11" s="219">
        <v>6</v>
      </c>
      <c r="B11" s="168" t="s">
        <v>10</v>
      </c>
      <c r="C11" s="225">
        <f>+C57+C104</f>
        <v>9</v>
      </c>
      <c r="D11" s="225">
        <f>+D57+D104</f>
        <v>12</v>
      </c>
      <c r="E11" s="225">
        <f>+E57+E104</f>
        <v>9</v>
      </c>
      <c r="F11" s="225">
        <f>+F57+F104</f>
        <v>0</v>
      </c>
      <c r="G11" s="225">
        <f>+G57+G104</f>
        <v>0</v>
      </c>
      <c r="H11" s="225">
        <f>+H57+H104</f>
        <v>0</v>
      </c>
      <c r="I11" s="225">
        <f>+I57+I104</f>
        <v>0</v>
      </c>
      <c r="J11" s="225">
        <f>+J57+J104</f>
        <v>0</v>
      </c>
      <c r="K11" s="225">
        <f>+K57+K104</f>
        <v>20</v>
      </c>
      <c r="L11" s="225">
        <f>+L57+L104</f>
        <v>21</v>
      </c>
      <c r="M11" s="225">
        <f>+M57+M104</f>
        <v>10</v>
      </c>
      <c r="N11" s="225">
        <f>+N57+N104</f>
        <v>12</v>
      </c>
      <c r="O11" s="93">
        <f t="shared" si="0"/>
        <v>93</v>
      </c>
    </row>
    <row r="12" spans="1:15" s="156" customFormat="1" ht="29.25" customHeight="1" x14ac:dyDescent="0.25">
      <c r="A12" s="219">
        <v>7</v>
      </c>
      <c r="B12" s="168" t="s">
        <v>11</v>
      </c>
      <c r="C12" s="225">
        <f>+C58+C105</f>
        <v>2</v>
      </c>
      <c r="D12" s="225">
        <f>+D58+D105</f>
        <v>6</v>
      </c>
      <c r="E12" s="225">
        <f>+E58+E105</f>
        <v>3</v>
      </c>
      <c r="F12" s="225">
        <f>+F58+F105</f>
        <v>0</v>
      </c>
      <c r="G12" s="225">
        <f>+G58+G105</f>
        <v>0</v>
      </c>
      <c r="H12" s="225">
        <f>+H58+H105</f>
        <v>0</v>
      </c>
      <c r="I12" s="225">
        <f>+I58+I105</f>
        <v>0</v>
      </c>
      <c r="J12" s="225">
        <f>+J58+J105</f>
        <v>0</v>
      </c>
      <c r="K12" s="225">
        <f>+K58+K105</f>
        <v>3</v>
      </c>
      <c r="L12" s="225">
        <f>+L58+L105</f>
        <v>7</v>
      </c>
      <c r="M12" s="225">
        <f>+M58+M105</f>
        <v>4</v>
      </c>
      <c r="N12" s="225">
        <f>+N58+N105</f>
        <v>10</v>
      </c>
      <c r="O12" s="93">
        <f t="shared" si="0"/>
        <v>35</v>
      </c>
    </row>
    <row r="13" spans="1:15" s="156" customFormat="1" ht="29.25" customHeight="1" x14ac:dyDescent="0.25">
      <c r="A13" s="219">
        <v>8</v>
      </c>
      <c r="B13" s="168" t="s">
        <v>12</v>
      </c>
      <c r="C13" s="225">
        <f>+C59+C106</f>
        <v>212</v>
      </c>
      <c r="D13" s="225">
        <f>+D59+D106</f>
        <v>233</v>
      </c>
      <c r="E13" s="225">
        <f>+E59+E106</f>
        <v>186</v>
      </c>
      <c r="F13" s="225">
        <f>+F59+F106</f>
        <v>0</v>
      </c>
      <c r="G13" s="225">
        <f>+G59+G106</f>
        <v>0</v>
      </c>
      <c r="H13" s="225">
        <f>+H59+H106</f>
        <v>0</v>
      </c>
      <c r="I13" s="225">
        <f>+I59+I106</f>
        <v>0</v>
      </c>
      <c r="J13" s="225">
        <f>+J59+J106</f>
        <v>11</v>
      </c>
      <c r="K13" s="225">
        <f>+K59+K106</f>
        <v>175</v>
      </c>
      <c r="L13" s="225">
        <f>+L59+L106</f>
        <v>209</v>
      </c>
      <c r="M13" s="225">
        <f>+M59+M106</f>
        <v>193</v>
      </c>
      <c r="N13" s="225">
        <f>+N59+N106</f>
        <v>132</v>
      </c>
      <c r="O13" s="93">
        <f t="shared" si="0"/>
        <v>1351</v>
      </c>
    </row>
    <row r="14" spans="1:15" s="156" customFormat="1" ht="29.25" customHeight="1" x14ac:dyDescent="0.25">
      <c r="A14" s="219">
        <v>9</v>
      </c>
      <c r="B14" s="168" t="s">
        <v>13</v>
      </c>
      <c r="C14" s="225">
        <f>+C60+C107</f>
        <v>1139</v>
      </c>
      <c r="D14" s="225">
        <f>+D60+D107</f>
        <v>943</v>
      </c>
      <c r="E14" s="225">
        <f>+E60+E107</f>
        <v>684</v>
      </c>
      <c r="F14" s="225">
        <f>+F60+F107</f>
        <v>0</v>
      </c>
      <c r="G14" s="225">
        <f>+G60+G107</f>
        <v>0</v>
      </c>
      <c r="H14" s="225">
        <f>+H60+H107</f>
        <v>0</v>
      </c>
      <c r="I14" s="225">
        <f>+I60+I107</f>
        <v>0</v>
      </c>
      <c r="J14" s="225">
        <f>+J60+J107</f>
        <v>109</v>
      </c>
      <c r="K14" s="225">
        <f>+K60+K107</f>
        <v>860</v>
      </c>
      <c r="L14" s="225">
        <f>+L60+L107</f>
        <v>1211</v>
      </c>
      <c r="M14" s="225">
        <f>+M60+M107</f>
        <v>938</v>
      </c>
      <c r="N14" s="225">
        <f>+N60+N107</f>
        <v>686</v>
      </c>
      <c r="O14" s="93">
        <f t="shared" si="0"/>
        <v>6570</v>
      </c>
    </row>
    <row r="15" spans="1:15" s="156" customFormat="1" ht="53.25" customHeight="1" x14ac:dyDescent="0.25">
      <c r="A15" s="219">
        <v>10</v>
      </c>
      <c r="B15" s="168" t="s">
        <v>14</v>
      </c>
      <c r="C15" s="225">
        <f>+C61+C108</f>
        <v>921</v>
      </c>
      <c r="D15" s="225">
        <f>+D61+D108</f>
        <v>762</v>
      </c>
      <c r="E15" s="225">
        <f>+E61+E108</f>
        <v>698</v>
      </c>
      <c r="F15" s="225">
        <f>+F61+F108</f>
        <v>0</v>
      </c>
      <c r="G15" s="225">
        <f>+G61+G108</f>
        <v>0</v>
      </c>
      <c r="H15" s="225">
        <f>+H61+H108</f>
        <v>0</v>
      </c>
      <c r="I15" s="225">
        <f>+I61+I108</f>
        <v>0</v>
      </c>
      <c r="J15" s="225">
        <f>+J61+J108</f>
        <v>143</v>
      </c>
      <c r="K15" s="225">
        <f>+K61+K108</f>
        <v>746</v>
      </c>
      <c r="L15" s="225">
        <f>+L61+L108</f>
        <v>991</v>
      </c>
      <c r="M15" s="225">
        <f>+M61+M108</f>
        <v>793</v>
      </c>
      <c r="N15" s="225">
        <f>+N61+N108</f>
        <v>477</v>
      </c>
      <c r="O15" s="93">
        <f t="shared" si="0"/>
        <v>5531</v>
      </c>
    </row>
    <row r="16" spans="1:15" s="156" customFormat="1" ht="28.5" customHeight="1" x14ac:dyDescent="0.25">
      <c r="A16" s="219">
        <v>11</v>
      </c>
      <c r="B16" s="168" t="s">
        <v>15</v>
      </c>
      <c r="C16" s="92">
        <f>+C62+C109</f>
        <v>86</v>
      </c>
      <c r="D16" s="92">
        <f>+D62+D109</f>
        <v>58</v>
      </c>
      <c r="E16" s="92">
        <f>+E62+E109</f>
        <v>58</v>
      </c>
      <c r="F16" s="92">
        <f>+F62+F109</f>
        <v>0</v>
      </c>
      <c r="G16" s="92">
        <f>+G62+G109</f>
        <v>0</v>
      </c>
      <c r="H16" s="92">
        <f>+H62+H109</f>
        <v>0</v>
      </c>
      <c r="I16" s="92">
        <f>+I62+I109</f>
        <v>0</v>
      </c>
      <c r="J16" s="92">
        <f>+J62+J109</f>
        <v>0</v>
      </c>
      <c r="K16" s="92">
        <f>+K62+K109</f>
        <v>17</v>
      </c>
      <c r="L16" s="92">
        <f>+L62+L109</f>
        <v>137</v>
      </c>
      <c r="M16" s="92">
        <f>+M62+M109</f>
        <v>202</v>
      </c>
      <c r="N16" s="92">
        <f>+N62+N109</f>
        <v>96</v>
      </c>
      <c r="O16" s="93">
        <f t="shared" si="0"/>
        <v>654</v>
      </c>
    </row>
    <row r="17" spans="1:15" s="156" customFormat="1" ht="55.5" customHeight="1" x14ac:dyDescent="0.25">
      <c r="A17" s="219">
        <v>13</v>
      </c>
      <c r="B17" s="168" t="s">
        <v>21</v>
      </c>
      <c r="C17" s="225">
        <f>+C63+C110</f>
        <v>1015</v>
      </c>
      <c r="D17" s="225">
        <f>+D63+D110</f>
        <v>793</v>
      </c>
      <c r="E17" s="225">
        <f>+E63+E110</f>
        <v>688</v>
      </c>
      <c r="F17" s="225">
        <f>+F63+F110</f>
        <v>0</v>
      </c>
      <c r="G17" s="225">
        <f>+G63+G110</f>
        <v>0</v>
      </c>
      <c r="H17" s="225">
        <f>+H63+H110</f>
        <v>0</v>
      </c>
      <c r="I17" s="225">
        <f>+I63+I110</f>
        <v>0</v>
      </c>
      <c r="J17" s="225">
        <f>+J63+J110</f>
        <v>183</v>
      </c>
      <c r="K17" s="225">
        <f>+K63+K110</f>
        <v>920</v>
      </c>
      <c r="L17" s="225">
        <f>+L63+L110</f>
        <v>1214</v>
      </c>
      <c r="M17" s="225">
        <f>+M63+M110</f>
        <v>872</v>
      </c>
      <c r="N17" s="225">
        <f>+N63+N110</f>
        <v>603</v>
      </c>
      <c r="O17" s="93">
        <f t="shared" si="0"/>
        <v>6288</v>
      </c>
    </row>
    <row r="18" spans="1:15" s="156" customFormat="1" ht="53.25" customHeight="1" x14ac:dyDescent="0.25">
      <c r="A18" s="219">
        <v>14</v>
      </c>
      <c r="B18" s="168" t="s">
        <v>22</v>
      </c>
      <c r="C18" s="225">
        <f>+C64+C111</f>
        <v>138</v>
      </c>
      <c r="D18" s="225">
        <f>+D64+D111</f>
        <v>134</v>
      </c>
      <c r="E18" s="225">
        <f>+E64+E111</f>
        <v>81</v>
      </c>
      <c r="F18" s="225">
        <f>+F64+F111</f>
        <v>0</v>
      </c>
      <c r="G18" s="225">
        <f>+G64+G111</f>
        <v>0</v>
      </c>
      <c r="H18" s="225">
        <f>+H64+H111</f>
        <v>0</v>
      </c>
      <c r="I18" s="225">
        <f>+I64+I111</f>
        <v>0</v>
      </c>
      <c r="J18" s="225">
        <f>+J64+J111</f>
        <v>0</v>
      </c>
      <c r="K18" s="225">
        <f>+K64+K111</f>
        <v>81</v>
      </c>
      <c r="L18" s="225">
        <f>+L64+L111</f>
        <v>128</v>
      </c>
      <c r="M18" s="225">
        <f>+M64+M111</f>
        <v>113</v>
      </c>
      <c r="N18" s="225">
        <f>+N64+N111</f>
        <v>93</v>
      </c>
      <c r="O18" s="93">
        <f t="shared" si="0"/>
        <v>768</v>
      </c>
    </row>
    <row r="19" spans="1:15" s="156" customFormat="1" ht="29.25" customHeight="1" x14ac:dyDescent="0.25">
      <c r="A19" s="235">
        <v>15</v>
      </c>
      <c r="B19" s="168" t="s">
        <v>23</v>
      </c>
      <c r="C19" s="92">
        <f>+C65+C112</f>
        <v>48</v>
      </c>
      <c r="D19" s="92">
        <f>+D65+D112</f>
        <v>47</v>
      </c>
      <c r="E19" s="92">
        <f>+E65+E112</f>
        <v>7</v>
      </c>
      <c r="F19" s="92">
        <f>+F65+F112</f>
        <v>0</v>
      </c>
      <c r="G19" s="92">
        <f>+G65+G112</f>
        <v>0</v>
      </c>
      <c r="H19" s="92">
        <f>+H65+H112</f>
        <v>0</v>
      </c>
      <c r="I19" s="92">
        <f>+I65+I112</f>
        <v>0</v>
      </c>
      <c r="J19" s="92">
        <f>+J65+J112</f>
        <v>52</v>
      </c>
      <c r="K19" s="92">
        <f>+K65+K112</f>
        <v>39</v>
      </c>
      <c r="L19" s="92">
        <f>+L65+L112</f>
        <v>34</v>
      </c>
      <c r="M19" s="92">
        <f>+M65+M112</f>
        <v>58</v>
      </c>
      <c r="N19" s="92">
        <f>+N65+N112</f>
        <v>46</v>
      </c>
      <c r="O19" s="93">
        <f t="shared" si="0"/>
        <v>331</v>
      </c>
    </row>
    <row r="20" spans="1:15" s="156" customFormat="1" ht="26.25" customHeight="1" x14ac:dyDescent="0.25">
      <c r="A20" s="235"/>
      <c r="B20" s="169" t="s">
        <v>24</v>
      </c>
      <c r="C20" s="225">
        <f>+C66+C113</f>
        <v>7</v>
      </c>
      <c r="D20" s="225">
        <f>+D66+D113</f>
        <v>7</v>
      </c>
      <c r="E20" s="225">
        <f>+E66+E113</f>
        <v>2</v>
      </c>
      <c r="F20" s="225">
        <f>+F66+F113</f>
        <v>0</v>
      </c>
      <c r="G20" s="225">
        <f>+G66+G113</f>
        <v>0</v>
      </c>
      <c r="H20" s="225">
        <f>+H66+H113</f>
        <v>0</v>
      </c>
      <c r="I20" s="225">
        <f>+I66+I113</f>
        <v>0</v>
      </c>
      <c r="J20" s="225">
        <f>+J66+J113</f>
        <v>17</v>
      </c>
      <c r="K20" s="225">
        <f>+K66+K113</f>
        <v>11</v>
      </c>
      <c r="L20" s="225">
        <f>+L66+L113</f>
        <v>10</v>
      </c>
      <c r="M20" s="225">
        <f>+M66+M113</f>
        <v>15</v>
      </c>
      <c r="N20" s="225">
        <f>+N66+N113</f>
        <v>6</v>
      </c>
      <c r="O20" s="93">
        <f t="shared" si="0"/>
        <v>75</v>
      </c>
    </row>
    <row r="21" spans="1:15" s="156" customFormat="1" ht="26.25" customHeight="1" x14ac:dyDescent="0.25">
      <c r="A21" s="235"/>
      <c r="B21" s="169" t="s">
        <v>25</v>
      </c>
      <c r="C21" s="225">
        <f>+C67+C114</f>
        <v>41</v>
      </c>
      <c r="D21" s="225">
        <f>+D67+D114</f>
        <v>40</v>
      </c>
      <c r="E21" s="225">
        <f>+E67+E114</f>
        <v>5</v>
      </c>
      <c r="F21" s="225">
        <f>+F67+F114</f>
        <v>0</v>
      </c>
      <c r="G21" s="225">
        <f>+G67+G114</f>
        <v>0</v>
      </c>
      <c r="H21" s="225">
        <f>+H67+H114</f>
        <v>0</v>
      </c>
      <c r="I21" s="225">
        <f>+I67+I114</f>
        <v>0</v>
      </c>
      <c r="J21" s="225">
        <f>+J67+J114</f>
        <v>35</v>
      </c>
      <c r="K21" s="225">
        <f>+K67+K114</f>
        <v>28</v>
      </c>
      <c r="L21" s="225">
        <f>+L67+L114</f>
        <v>24</v>
      </c>
      <c r="M21" s="225">
        <f>+M67+M114</f>
        <v>43</v>
      </c>
      <c r="N21" s="225">
        <f>+N67+N114</f>
        <v>40</v>
      </c>
      <c r="O21" s="93">
        <f t="shared" si="0"/>
        <v>256</v>
      </c>
    </row>
    <row r="22" spans="1:15" s="156" customFormat="1" ht="33.75" customHeight="1" x14ac:dyDescent="0.25">
      <c r="A22" s="219">
        <v>16</v>
      </c>
      <c r="B22" s="168" t="s">
        <v>28</v>
      </c>
      <c r="C22" s="225">
        <f>+C68+C115</f>
        <v>12</v>
      </c>
      <c r="D22" s="225">
        <f>+D68+D115</f>
        <v>4</v>
      </c>
      <c r="E22" s="225">
        <f>+E68+E115</f>
        <v>1</v>
      </c>
      <c r="F22" s="225">
        <f>+F68+F115</f>
        <v>0</v>
      </c>
      <c r="G22" s="225">
        <f>+G68+G115</f>
        <v>0</v>
      </c>
      <c r="H22" s="225">
        <f>+H68+H115</f>
        <v>0</v>
      </c>
      <c r="I22" s="225">
        <f>+I68+I115</f>
        <v>0</v>
      </c>
      <c r="J22" s="225">
        <f>+J68+J115</f>
        <v>0</v>
      </c>
      <c r="K22" s="225">
        <f>+K68+K115</f>
        <v>2</v>
      </c>
      <c r="L22" s="225">
        <f>+L68+L115</f>
        <v>5</v>
      </c>
      <c r="M22" s="225">
        <f>+M68+M115</f>
        <v>5</v>
      </c>
      <c r="N22" s="225">
        <f>+N68+N115</f>
        <v>3</v>
      </c>
      <c r="O22" s="93">
        <f t="shared" si="0"/>
        <v>32</v>
      </c>
    </row>
    <row r="23" spans="1:15" s="156" customFormat="1" ht="31.5" customHeight="1" x14ac:dyDescent="0.25">
      <c r="A23" s="219">
        <v>17</v>
      </c>
      <c r="B23" s="168" t="s">
        <v>29</v>
      </c>
      <c r="C23" s="225">
        <f>+C69+C116</f>
        <v>7</v>
      </c>
      <c r="D23" s="225">
        <f>+D69+D116</f>
        <v>7</v>
      </c>
      <c r="E23" s="225">
        <f>+E69+E116</f>
        <v>3</v>
      </c>
      <c r="F23" s="225">
        <f>+F69+F116</f>
        <v>0</v>
      </c>
      <c r="G23" s="225">
        <f>+G69+G116</f>
        <v>0</v>
      </c>
      <c r="H23" s="225">
        <f>+H69+H116</f>
        <v>0</v>
      </c>
      <c r="I23" s="225">
        <f>+I69+I116</f>
        <v>0</v>
      </c>
      <c r="J23" s="225">
        <f>+J69+J116</f>
        <v>0</v>
      </c>
      <c r="K23" s="225">
        <f>+K69+K116</f>
        <v>1</v>
      </c>
      <c r="L23" s="225">
        <f>+L69+L116</f>
        <v>3</v>
      </c>
      <c r="M23" s="225">
        <f>+M69+M116</f>
        <v>2</v>
      </c>
      <c r="N23" s="225">
        <f>+N69+N116</f>
        <v>3</v>
      </c>
      <c r="O23" s="93">
        <f t="shared" si="0"/>
        <v>26</v>
      </c>
    </row>
    <row r="24" spans="1:15" s="156" customFormat="1" ht="41.25" customHeight="1" x14ac:dyDescent="0.25">
      <c r="A24" s="219">
        <v>18</v>
      </c>
      <c r="B24" s="168" t="s">
        <v>30</v>
      </c>
      <c r="C24" s="225">
        <f>+C70+C117</f>
        <v>6</v>
      </c>
      <c r="D24" s="225">
        <f>+D70+D117</f>
        <v>3</v>
      </c>
      <c r="E24" s="225">
        <f>+E70+E117</f>
        <v>3</v>
      </c>
      <c r="F24" s="225">
        <f>+F70+F117</f>
        <v>0</v>
      </c>
      <c r="G24" s="225">
        <f>+G70+G117</f>
        <v>0</v>
      </c>
      <c r="H24" s="225">
        <f>+H70+H117</f>
        <v>0</v>
      </c>
      <c r="I24" s="225">
        <f>+I70+I117</f>
        <v>0</v>
      </c>
      <c r="J24" s="225">
        <f>+J70+J117</f>
        <v>0</v>
      </c>
      <c r="K24" s="225">
        <f>+K70+K117</f>
        <v>3</v>
      </c>
      <c r="L24" s="225">
        <f>+L70+L117</f>
        <v>1</v>
      </c>
      <c r="M24" s="225">
        <f>+M70+M117</f>
        <v>0</v>
      </c>
      <c r="N24" s="225">
        <f>+N70+N117</f>
        <v>4</v>
      </c>
      <c r="O24" s="93">
        <f t="shared" si="0"/>
        <v>20</v>
      </c>
    </row>
    <row r="25" spans="1:15" s="156" customFormat="1" ht="35.25" customHeight="1" x14ac:dyDescent="0.25">
      <c r="A25" s="219">
        <v>19</v>
      </c>
      <c r="B25" s="168" t="s">
        <v>31</v>
      </c>
      <c r="C25" s="225">
        <f>+C71+C118</f>
        <v>4</v>
      </c>
      <c r="D25" s="225">
        <f>+D71+D118</f>
        <v>3</v>
      </c>
      <c r="E25" s="225">
        <f>+E71+E118</f>
        <v>3</v>
      </c>
      <c r="F25" s="225">
        <f>+F71+F118</f>
        <v>0</v>
      </c>
      <c r="G25" s="225">
        <f>+G71+G118</f>
        <v>0</v>
      </c>
      <c r="H25" s="225">
        <f>+H71+H118</f>
        <v>0</v>
      </c>
      <c r="I25" s="225">
        <f>+I71+I118</f>
        <v>0</v>
      </c>
      <c r="J25" s="225">
        <f>+J71+J118</f>
        <v>0</v>
      </c>
      <c r="K25" s="225">
        <f>+K71+K118</f>
        <v>2</v>
      </c>
      <c r="L25" s="225">
        <f>+L71+L118</f>
        <v>3</v>
      </c>
      <c r="M25" s="225">
        <f>+M71+M118</f>
        <v>3</v>
      </c>
      <c r="N25" s="225">
        <f>+N71+N118</f>
        <v>2</v>
      </c>
      <c r="O25" s="93">
        <f t="shared" si="0"/>
        <v>20</v>
      </c>
    </row>
    <row r="26" spans="1:15" s="156" customFormat="1" ht="37.5" customHeight="1" x14ac:dyDescent="0.25">
      <c r="A26" s="235">
        <v>20</v>
      </c>
      <c r="B26" s="168" t="s">
        <v>32</v>
      </c>
      <c r="C26" s="92">
        <f>+C72+C119</f>
        <v>11</v>
      </c>
      <c r="D26" s="92">
        <f>+D72+D119</f>
        <v>5</v>
      </c>
      <c r="E26" s="92">
        <f>+E72+E119</f>
        <v>2</v>
      </c>
      <c r="F26" s="92">
        <f>+F72+F119</f>
        <v>0</v>
      </c>
      <c r="G26" s="92">
        <f>+G72+G119</f>
        <v>0</v>
      </c>
      <c r="H26" s="92">
        <f>+H72+H119</f>
        <v>0</v>
      </c>
      <c r="I26" s="92">
        <f>+I72+I119</f>
        <v>0</v>
      </c>
      <c r="J26" s="92">
        <f>+J72+J119</f>
        <v>0</v>
      </c>
      <c r="K26" s="92">
        <f>+K72+K119</f>
        <v>0</v>
      </c>
      <c r="L26" s="92">
        <f>+L72+L119</f>
        <v>3</v>
      </c>
      <c r="M26" s="92">
        <f>+M72+M119</f>
        <v>0</v>
      </c>
      <c r="N26" s="92">
        <f>+N72+N119</f>
        <v>4</v>
      </c>
      <c r="O26" s="93">
        <f t="shared" si="0"/>
        <v>25</v>
      </c>
    </row>
    <row r="27" spans="1:15" s="156" customFormat="1" ht="26.25" customHeight="1" x14ac:dyDescent="0.25">
      <c r="A27" s="235"/>
      <c r="B27" s="169" t="s">
        <v>33</v>
      </c>
      <c r="C27" s="225">
        <f>+C73+C120</f>
        <v>6</v>
      </c>
      <c r="D27" s="225">
        <f>+D73+D120</f>
        <v>2</v>
      </c>
      <c r="E27" s="225">
        <f>+E73+E120</f>
        <v>1</v>
      </c>
      <c r="F27" s="225">
        <f>+F73+F120</f>
        <v>0</v>
      </c>
      <c r="G27" s="225">
        <f>+G73+G120</f>
        <v>0</v>
      </c>
      <c r="H27" s="225">
        <f>+H73+H120</f>
        <v>0</v>
      </c>
      <c r="I27" s="225">
        <f>+I73+I120</f>
        <v>0</v>
      </c>
      <c r="J27" s="225">
        <f>+J73+J120</f>
        <v>0</v>
      </c>
      <c r="K27" s="225">
        <f>+K73+K120</f>
        <v>0</v>
      </c>
      <c r="L27" s="225">
        <f>+L73+L120</f>
        <v>3</v>
      </c>
      <c r="M27" s="225">
        <f>+M73+M120</f>
        <v>0</v>
      </c>
      <c r="N27" s="225">
        <f>+N73+N120</f>
        <v>3</v>
      </c>
      <c r="O27" s="93">
        <f t="shared" si="0"/>
        <v>15</v>
      </c>
    </row>
    <row r="28" spans="1:15" s="156" customFormat="1" ht="26.25" customHeight="1" x14ac:dyDescent="0.25">
      <c r="A28" s="235"/>
      <c r="B28" s="169" t="s">
        <v>34</v>
      </c>
      <c r="C28" s="225">
        <f>+C74+C121</f>
        <v>4</v>
      </c>
      <c r="D28" s="225">
        <f>+D74+D121</f>
        <v>1</v>
      </c>
      <c r="E28" s="225">
        <f>+E74+E121</f>
        <v>1</v>
      </c>
      <c r="F28" s="225">
        <f>+F74+F121</f>
        <v>0</v>
      </c>
      <c r="G28" s="225">
        <f>+G74+G121</f>
        <v>0</v>
      </c>
      <c r="H28" s="225">
        <f>+H74+H121</f>
        <v>0</v>
      </c>
      <c r="I28" s="225">
        <f>+I74+I121</f>
        <v>0</v>
      </c>
      <c r="J28" s="225">
        <f>+J74+J121</f>
        <v>0</v>
      </c>
      <c r="K28" s="225">
        <f>+K74+K121</f>
        <v>0</v>
      </c>
      <c r="L28" s="225">
        <f>+L74+L121</f>
        <v>0</v>
      </c>
      <c r="M28" s="225">
        <f>+M74+M121</f>
        <v>0</v>
      </c>
      <c r="N28" s="225">
        <f>+N74+N121</f>
        <v>0</v>
      </c>
      <c r="O28" s="93">
        <f t="shared" si="0"/>
        <v>6</v>
      </c>
    </row>
    <row r="29" spans="1:15" s="156" customFormat="1" ht="26.25" customHeight="1" x14ac:dyDescent="0.25">
      <c r="A29" s="235"/>
      <c r="B29" s="169" t="s">
        <v>35</v>
      </c>
      <c r="C29" s="225">
        <f>+C75+C122</f>
        <v>1</v>
      </c>
      <c r="D29" s="225">
        <f>+D75+D122</f>
        <v>2</v>
      </c>
      <c r="E29" s="225">
        <f>+E75+E122</f>
        <v>0</v>
      </c>
      <c r="F29" s="225">
        <f>+F75+F122</f>
        <v>0</v>
      </c>
      <c r="G29" s="225">
        <f>+G75+G122</f>
        <v>0</v>
      </c>
      <c r="H29" s="225">
        <f>+H75+H122</f>
        <v>0</v>
      </c>
      <c r="I29" s="225">
        <f>+I75+I122</f>
        <v>0</v>
      </c>
      <c r="J29" s="225">
        <f>+J75+J122</f>
        <v>0</v>
      </c>
      <c r="K29" s="225">
        <f>+K75+K122</f>
        <v>0</v>
      </c>
      <c r="L29" s="225">
        <f>+L75+L122</f>
        <v>0</v>
      </c>
      <c r="M29" s="225">
        <f>+M75+M122</f>
        <v>0</v>
      </c>
      <c r="N29" s="225">
        <f>+N75+N122</f>
        <v>1</v>
      </c>
      <c r="O29" s="93">
        <f t="shared" si="0"/>
        <v>4</v>
      </c>
    </row>
    <row r="30" spans="1:15" s="156" customFormat="1" ht="26.25" customHeight="1" x14ac:dyDescent="0.25">
      <c r="A30" s="219">
        <v>21</v>
      </c>
      <c r="B30" s="168" t="s">
        <v>36</v>
      </c>
      <c r="C30" s="225">
        <f>+C76+C123</f>
        <v>5</v>
      </c>
      <c r="D30" s="225">
        <f>+D76+D123</f>
        <v>5</v>
      </c>
      <c r="E30" s="225">
        <f>+E76+E123</f>
        <v>1</v>
      </c>
      <c r="F30" s="225">
        <f>+F76+F123</f>
        <v>0</v>
      </c>
      <c r="G30" s="225">
        <f>+G76+G123</f>
        <v>0</v>
      </c>
      <c r="H30" s="225">
        <f>+H76+H123</f>
        <v>0</v>
      </c>
      <c r="I30" s="225">
        <f>+I76+I123</f>
        <v>0</v>
      </c>
      <c r="J30" s="225">
        <f>+J76+J123</f>
        <v>1</v>
      </c>
      <c r="K30" s="225">
        <f>+K76+K123</f>
        <v>8</v>
      </c>
      <c r="L30" s="225">
        <f>+L76+L123</f>
        <v>6</v>
      </c>
      <c r="M30" s="225">
        <f>+M76+M123</f>
        <v>3</v>
      </c>
      <c r="N30" s="225">
        <f>+N76+N123</f>
        <v>2</v>
      </c>
      <c r="O30" s="93">
        <f t="shared" si="0"/>
        <v>31</v>
      </c>
    </row>
    <row r="31" spans="1:15" s="156" customFormat="1" ht="26.25" customHeight="1" x14ac:dyDescent="0.25">
      <c r="A31" s="235">
        <v>22</v>
      </c>
      <c r="B31" s="168" t="s">
        <v>37</v>
      </c>
      <c r="C31" s="92">
        <f>+C77+C124</f>
        <v>3</v>
      </c>
      <c r="D31" s="92">
        <f>+D77+D124</f>
        <v>1</v>
      </c>
      <c r="E31" s="92">
        <f>+E77+E124</f>
        <v>1</v>
      </c>
      <c r="F31" s="92">
        <f>+F77+F124</f>
        <v>0</v>
      </c>
      <c r="G31" s="92">
        <f>+G77+G124</f>
        <v>0</v>
      </c>
      <c r="H31" s="92">
        <f>+H77+H124</f>
        <v>0</v>
      </c>
      <c r="I31" s="92">
        <f>+I77+I124</f>
        <v>0</v>
      </c>
      <c r="J31" s="92">
        <f>+J77+J124</f>
        <v>0</v>
      </c>
      <c r="K31" s="92">
        <f>+K77+K124</f>
        <v>0</v>
      </c>
      <c r="L31" s="92">
        <f>+L77+L124</f>
        <v>0</v>
      </c>
      <c r="M31" s="92">
        <f>+M77+M124</f>
        <v>0</v>
      </c>
      <c r="N31" s="92">
        <f>+N77+N124</f>
        <v>0</v>
      </c>
      <c r="O31" s="93">
        <f t="shared" si="0"/>
        <v>5</v>
      </c>
    </row>
    <row r="32" spans="1:15" s="156" customFormat="1" ht="26.25" customHeight="1" x14ac:dyDescent="0.25">
      <c r="A32" s="235"/>
      <c r="B32" s="169" t="s">
        <v>38</v>
      </c>
      <c r="C32" s="225">
        <f>+C78+C125</f>
        <v>3</v>
      </c>
      <c r="D32" s="225">
        <f>+D78+D125</f>
        <v>1</v>
      </c>
      <c r="E32" s="225">
        <f>+E78+E125</f>
        <v>1</v>
      </c>
      <c r="F32" s="225">
        <f>+F78+F125</f>
        <v>0</v>
      </c>
      <c r="G32" s="225">
        <f>+G78+G125</f>
        <v>0</v>
      </c>
      <c r="H32" s="225">
        <f>+H78+H125</f>
        <v>0</v>
      </c>
      <c r="I32" s="225">
        <f>+I78+I125</f>
        <v>0</v>
      </c>
      <c r="J32" s="225">
        <f>+J78+J125</f>
        <v>0</v>
      </c>
      <c r="K32" s="225">
        <f>+K78+K125</f>
        <v>0</v>
      </c>
      <c r="L32" s="225">
        <f>+L78+L125</f>
        <v>0</v>
      </c>
      <c r="M32" s="225">
        <f>+M78+M125</f>
        <v>0</v>
      </c>
      <c r="N32" s="225">
        <f>+N78+N125</f>
        <v>0</v>
      </c>
      <c r="O32" s="93">
        <f t="shared" si="0"/>
        <v>5</v>
      </c>
    </row>
    <row r="33" spans="1:15" s="156" customFormat="1" ht="26.25" customHeight="1" x14ac:dyDescent="0.25">
      <c r="A33" s="235"/>
      <c r="B33" s="169" t="s">
        <v>39</v>
      </c>
      <c r="C33" s="225">
        <f>+C79+C126</f>
        <v>0</v>
      </c>
      <c r="D33" s="225">
        <f>+D79+D126</f>
        <v>0</v>
      </c>
      <c r="E33" s="225">
        <f>+E79+E126</f>
        <v>0</v>
      </c>
      <c r="F33" s="225">
        <f>+F79+F126</f>
        <v>0</v>
      </c>
      <c r="G33" s="225">
        <f>+G79+G126</f>
        <v>0</v>
      </c>
      <c r="H33" s="225">
        <f>+H79+H126</f>
        <v>0</v>
      </c>
      <c r="I33" s="225">
        <f>+I79+I126</f>
        <v>0</v>
      </c>
      <c r="J33" s="225">
        <f>+J79+J126</f>
        <v>0</v>
      </c>
      <c r="K33" s="225">
        <f>+K79+K126</f>
        <v>0</v>
      </c>
      <c r="L33" s="225">
        <f>+L79+L126</f>
        <v>0</v>
      </c>
      <c r="M33" s="225">
        <f>+M79+M126</f>
        <v>0</v>
      </c>
      <c r="N33" s="225">
        <f>+N79+N126</f>
        <v>0</v>
      </c>
      <c r="O33" s="93">
        <f t="shared" si="0"/>
        <v>0</v>
      </c>
    </row>
    <row r="34" spans="1:15" s="156" customFormat="1" ht="26.25" customHeight="1" x14ac:dyDescent="0.25">
      <c r="A34" s="219">
        <v>23</v>
      </c>
      <c r="B34" s="168" t="s">
        <v>40</v>
      </c>
      <c r="C34" s="225">
        <f>+C80+C127</f>
        <v>0</v>
      </c>
      <c r="D34" s="225">
        <f>+D80+D127</f>
        <v>1</v>
      </c>
      <c r="E34" s="225">
        <f>+E80+E127</f>
        <v>1</v>
      </c>
      <c r="F34" s="225">
        <f>+F80+F127</f>
        <v>0</v>
      </c>
      <c r="G34" s="225">
        <f>+G80+G127</f>
        <v>0</v>
      </c>
      <c r="H34" s="225">
        <f>+H80+H127</f>
        <v>0</v>
      </c>
      <c r="I34" s="225">
        <f>+I80+I127</f>
        <v>0</v>
      </c>
      <c r="J34" s="225">
        <f>+J80+J127</f>
        <v>0</v>
      </c>
      <c r="K34" s="225">
        <f>+K80+K127</f>
        <v>3</v>
      </c>
      <c r="L34" s="225">
        <f>+L80+L127</f>
        <v>2</v>
      </c>
      <c r="M34" s="225">
        <f>+M80+M127</f>
        <v>1</v>
      </c>
      <c r="N34" s="225">
        <f>+N80+N127</f>
        <v>0</v>
      </c>
      <c r="O34" s="93">
        <f t="shared" si="0"/>
        <v>8</v>
      </c>
    </row>
    <row r="35" spans="1:15" s="156" customFormat="1" ht="26.25" customHeight="1" x14ac:dyDescent="0.25">
      <c r="A35" s="219">
        <v>24</v>
      </c>
      <c r="B35" s="168" t="s">
        <v>41</v>
      </c>
      <c r="C35" s="225">
        <f>+C81+C128</f>
        <v>8</v>
      </c>
      <c r="D35" s="225">
        <f>+D81+D128</f>
        <v>3</v>
      </c>
      <c r="E35" s="225">
        <f>+E81+E128</f>
        <v>0</v>
      </c>
      <c r="F35" s="225">
        <f>+F81+F128</f>
        <v>0</v>
      </c>
      <c r="G35" s="225">
        <f>+G81+G128</f>
        <v>0</v>
      </c>
      <c r="H35" s="225">
        <f>+H81+H128</f>
        <v>0</v>
      </c>
      <c r="I35" s="225">
        <f>+I81+I128</f>
        <v>0</v>
      </c>
      <c r="J35" s="225">
        <f>+J81+J128</f>
        <v>4</v>
      </c>
      <c r="K35" s="225">
        <f>+K81+K128</f>
        <v>1</v>
      </c>
      <c r="L35" s="225">
        <f>+L81+L128</f>
        <v>14</v>
      </c>
      <c r="M35" s="225">
        <f>+M81+M128</f>
        <v>0</v>
      </c>
      <c r="N35" s="225">
        <f>+N81+N128</f>
        <v>2</v>
      </c>
      <c r="O35" s="93">
        <f t="shared" si="0"/>
        <v>32</v>
      </c>
    </row>
    <row r="36" spans="1:15" s="156" customFormat="1" ht="38.25" customHeight="1" x14ac:dyDescent="0.25">
      <c r="A36" s="219">
        <v>25</v>
      </c>
      <c r="B36" s="168" t="s">
        <v>42</v>
      </c>
      <c r="C36" s="225">
        <f>+C82+C129</f>
        <v>72</v>
      </c>
      <c r="D36" s="225">
        <f>+D82+D129</f>
        <v>40</v>
      </c>
      <c r="E36" s="225">
        <f>+E82+E129</f>
        <v>24</v>
      </c>
      <c r="F36" s="225">
        <f>+F82+F129</f>
        <v>0</v>
      </c>
      <c r="G36" s="225">
        <f>+G82+G129</f>
        <v>0</v>
      </c>
      <c r="H36" s="225">
        <f>+H82+H129</f>
        <v>0</v>
      </c>
      <c r="I36" s="225">
        <f>+I82+I129</f>
        <v>0</v>
      </c>
      <c r="J36" s="225">
        <f>+J82+J129</f>
        <v>0</v>
      </c>
      <c r="K36" s="225">
        <f>+K82+K129</f>
        <v>18</v>
      </c>
      <c r="L36" s="225">
        <f>+L82+L129</f>
        <v>41</v>
      </c>
      <c r="M36" s="225">
        <f>+M82+M129</f>
        <v>29</v>
      </c>
      <c r="N36" s="225">
        <f>+N82+N129</f>
        <v>19</v>
      </c>
      <c r="O36" s="93">
        <f t="shared" si="0"/>
        <v>243</v>
      </c>
    </row>
    <row r="37" spans="1:15" s="156" customFormat="1" ht="51.75" customHeight="1" x14ac:dyDescent="0.25">
      <c r="A37" s="235">
        <v>26</v>
      </c>
      <c r="B37" s="168" t="s">
        <v>43</v>
      </c>
      <c r="C37" s="92">
        <f>+C83+C130</f>
        <v>12</v>
      </c>
      <c r="D37" s="92">
        <f>+D83+D130</f>
        <v>7</v>
      </c>
      <c r="E37" s="92">
        <f>+E83+E130</f>
        <v>48</v>
      </c>
      <c r="F37" s="92">
        <f>+F83+F130</f>
        <v>0</v>
      </c>
      <c r="G37" s="92">
        <f>+G83+G130</f>
        <v>0</v>
      </c>
      <c r="H37" s="92">
        <f>+H83+H130</f>
        <v>0</v>
      </c>
      <c r="I37" s="92">
        <f>+I83+I130</f>
        <v>0</v>
      </c>
      <c r="J37" s="92">
        <f>+J83+J130</f>
        <v>30</v>
      </c>
      <c r="K37" s="92">
        <f>+K83+K130</f>
        <v>89</v>
      </c>
      <c r="L37" s="92">
        <f>+L83+L130</f>
        <v>5</v>
      </c>
      <c r="M37" s="92">
        <f>+M83+M130</f>
        <v>8</v>
      </c>
      <c r="N37" s="92">
        <f>+N83+N130</f>
        <v>5</v>
      </c>
      <c r="O37" s="93">
        <f t="shared" si="0"/>
        <v>204</v>
      </c>
    </row>
    <row r="38" spans="1:15" s="156" customFormat="1" ht="24" customHeight="1" x14ac:dyDescent="0.25">
      <c r="A38" s="235"/>
      <c r="B38" s="169" t="s">
        <v>44</v>
      </c>
      <c r="C38" s="225">
        <f>+C84+C131</f>
        <v>1</v>
      </c>
      <c r="D38" s="225">
        <f>+D84+D131</f>
        <v>1</v>
      </c>
      <c r="E38" s="225">
        <f>+E84+E131</f>
        <v>0</v>
      </c>
      <c r="F38" s="225">
        <f>+F84+F131</f>
        <v>0</v>
      </c>
      <c r="G38" s="225">
        <f>+G84+G131</f>
        <v>0</v>
      </c>
      <c r="H38" s="225">
        <f>+H84+H131</f>
        <v>0</v>
      </c>
      <c r="I38" s="225">
        <f>+I84+I131</f>
        <v>0</v>
      </c>
      <c r="J38" s="225">
        <f>+J84+J131</f>
        <v>0</v>
      </c>
      <c r="K38" s="225">
        <f>+K84+K131</f>
        <v>3</v>
      </c>
      <c r="L38" s="225">
        <f>+L84+L131</f>
        <v>2</v>
      </c>
      <c r="M38" s="225">
        <f>+M84+M131</f>
        <v>5</v>
      </c>
      <c r="N38" s="225">
        <f>+N84+N131</f>
        <v>3</v>
      </c>
      <c r="O38" s="93">
        <f t="shared" si="0"/>
        <v>15</v>
      </c>
    </row>
    <row r="39" spans="1:15" s="156" customFormat="1" ht="24" customHeight="1" x14ac:dyDescent="0.25">
      <c r="A39" s="235"/>
      <c r="B39" s="169" t="s">
        <v>45</v>
      </c>
      <c r="C39" s="225">
        <f>+C85+C132</f>
        <v>0</v>
      </c>
      <c r="D39" s="225">
        <f>+D85+D132</f>
        <v>0</v>
      </c>
      <c r="E39" s="225">
        <f>+E85+E132</f>
        <v>0</v>
      </c>
      <c r="F39" s="225">
        <f>+F85+F132</f>
        <v>0</v>
      </c>
      <c r="G39" s="225">
        <f>+G85+G132</f>
        <v>0</v>
      </c>
      <c r="H39" s="225">
        <f>+H85+H132</f>
        <v>0</v>
      </c>
      <c r="I39" s="225">
        <f>+I85+I132</f>
        <v>0</v>
      </c>
      <c r="J39" s="225">
        <f>+J85+J132</f>
        <v>0</v>
      </c>
      <c r="K39" s="225">
        <f>+K85+K132</f>
        <v>0</v>
      </c>
      <c r="L39" s="225">
        <f>+L85+L132</f>
        <v>0</v>
      </c>
      <c r="M39" s="225">
        <f>+M85+M132</f>
        <v>0</v>
      </c>
      <c r="N39" s="225">
        <f>+N85+N132</f>
        <v>0</v>
      </c>
      <c r="O39" s="93">
        <f t="shared" si="0"/>
        <v>0</v>
      </c>
    </row>
    <row r="40" spans="1:15" s="156" customFormat="1" ht="24" customHeight="1" x14ac:dyDescent="0.25">
      <c r="A40" s="235"/>
      <c r="B40" s="169" t="s">
        <v>46</v>
      </c>
      <c r="C40" s="225">
        <f>+C86+C133</f>
        <v>0</v>
      </c>
      <c r="D40" s="225">
        <f>+D86+D133</f>
        <v>0</v>
      </c>
      <c r="E40" s="225">
        <f>+E86+E133</f>
        <v>0</v>
      </c>
      <c r="F40" s="225">
        <f>+F86+F133</f>
        <v>0</v>
      </c>
      <c r="G40" s="225">
        <f>+G86+G133</f>
        <v>0</v>
      </c>
      <c r="H40" s="225">
        <f>+H86+H133</f>
        <v>0</v>
      </c>
      <c r="I40" s="225">
        <f>+I86+I133</f>
        <v>0</v>
      </c>
      <c r="J40" s="225">
        <f>+J86+J133</f>
        <v>0</v>
      </c>
      <c r="K40" s="225">
        <f>+K86+K133</f>
        <v>0</v>
      </c>
      <c r="L40" s="225">
        <f>+L86+L133</f>
        <v>0</v>
      </c>
      <c r="M40" s="225">
        <f>+M86+M133</f>
        <v>0</v>
      </c>
      <c r="N40" s="225">
        <f>+N86+N133</f>
        <v>0</v>
      </c>
      <c r="O40" s="93">
        <f t="shared" si="0"/>
        <v>0</v>
      </c>
    </row>
    <row r="41" spans="1:15" s="156" customFormat="1" ht="24" customHeight="1" x14ac:dyDescent="0.25">
      <c r="A41" s="235"/>
      <c r="B41" s="169" t="s">
        <v>47</v>
      </c>
      <c r="C41" s="225">
        <f>+C87+C134</f>
        <v>0</v>
      </c>
      <c r="D41" s="225">
        <f>+D87+D134</f>
        <v>0</v>
      </c>
      <c r="E41" s="225">
        <f>+E87+E134</f>
        <v>0</v>
      </c>
      <c r="F41" s="225">
        <f>+F87+F134</f>
        <v>0</v>
      </c>
      <c r="G41" s="225">
        <f>+G87+G134</f>
        <v>0</v>
      </c>
      <c r="H41" s="225">
        <f>+H87+H134</f>
        <v>0</v>
      </c>
      <c r="I41" s="225">
        <f>+I87+I134</f>
        <v>0</v>
      </c>
      <c r="J41" s="225">
        <f>+J87+J134</f>
        <v>0</v>
      </c>
      <c r="K41" s="225">
        <f>+K87+K134</f>
        <v>0</v>
      </c>
      <c r="L41" s="225">
        <f>+L87+L134</f>
        <v>0</v>
      </c>
      <c r="M41" s="225">
        <f>+M87+M134</f>
        <v>0</v>
      </c>
      <c r="N41" s="225">
        <f>+N87+N134</f>
        <v>0</v>
      </c>
      <c r="O41" s="93">
        <f t="shared" si="0"/>
        <v>0</v>
      </c>
    </row>
    <row r="42" spans="1:15" s="156" customFormat="1" ht="24" customHeight="1" x14ac:dyDescent="0.25">
      <c r="A42" s="235"/>
      <c r="B42" s="169" t="s">
        <v>48</v>
      </c>
      <c r="C42" s="225">
        <f>+C88+C135</f>
        <v>3</v>
      </c>
      <c r="D42" s="225">
        <f>+D88+D135</f>
        <v>0</v>
      </c>
      <c r="E42" s="225">
        <f>+E88+E135</f>
        <v>0</v>
      </c>
      <c r="F42" s="225">
        <f>+F88+F135</f>
        <v>0</v>
      </c>
      <c r="G42" s="225">
        <f>+G88+G135</f>
        <v>0</v>
      </c>
      <c r="H42" s="225">
        <f>+H88+H135</f>
        <v>0</v>
      </c>
      <c r="I42" s="225">
        <f>+I88+I135</f>
        <v>0</v>
      </c>
      <c r="J42" s="225">
        <f>+J88+J135</f>
        <v>0</v>
      </c>
      <c r="K42" s="225">
        <f>+K88+K135</f>
        <v>6</v>
      </c>
      <c r="L42" s="225">
        <f>+L88+L135</f>
        <v>3</v>
      </c>
      <c r="M42" s="225">
        <f>+M88+M135</f>
        <v>3</v>
      </c>
      <c r="N42" s="225">
        <f>+N88+N135</f>
        <v>2</v>
      </c>
      <c r="O42" s="93">
        <f t="shared" si="0"/>
        <v>17</v>
      </c>
    </row>
    <row r="43" spans="1:15" s="156" customFormat="1" ht="24" customHeight="1" x14ac:dyDescent="0.25">
      <c r="A43" s="235"/>
      <c r="B43" s="169" t="s">
        <v>49</v>
      </c>
      <c r="C43" s="225">
        <f>+C89+C136</f>
        <v>0</v>
      </c>
      <c r="D43" s="225">
        <f>+D89+D136</f>
        <v>0</v>
      </c>
      <c r="E43" s="225">
        <f>+E89+E136</f>
        <v>0</v>
      </c>
      <c r="F43" s="225">
        <f>+F89+F136</f>
        <v>0</v>
      </c>
      <c r="G43" s="225">
        <f>+G89+G136</f>
        <v>0</v>
      </c>
      <c r="H43" s="225">
        <f>+H89+H136</f>
        <v>0</v>
      </c>
      <c r="I43" s="225">
        <f>+I89+I136</f>
        <v>0</v>
      </c>
      <c r="J43" s="225">
        <f>+J89+J136</f>
        <v>0</v>
      </c>
      <c r="K43" s="225">
        <f>+K89+K136</f>
        <v>0</v>
      </c>
      <c r="L43" s="225">
        <f>+L89+L136</f>
        <v>0</v>
      </c>
      <c r="M43" s="225">
        <f>+M89+M136</f>
        <v>0</v>
      </c>
      <c r="N43" s="225">
        <f>+N89+N136</f>
        <v>0</v>
      </c>
      <c r="O43" s="93">
        <f t="shared" si="0"/>
        <v>0</v>
      </c>
    </row>
    <row r="44" spans="1:15" s="156" customFormat="1" ht="24" customHeight="1" x14ac:dyDescent="0.25">
      <c r="A44" s="235"/>
      <c r="B44" s="169" t="s">
        <v>50</v>
      </c>
      <c r="C44" s="225">
        <f>+C90+C137</f>
        <v>7</v>
      </c>
      <c r="D44" s="225">
        <f>+D90+D137</f>
        <v>4</v>
      </c>
      <c r="E44" s="225">
        <f>+E90+E137</f>
        <v>35</v>
      </c>
      <c r="F44" s="225">
        <f>+F90+F137</f>
        <v>0</v>
      </c>
      <c r="G44" s="225">
        <f>+G90+G137</f>
        <v>0</v>
      </c>
      <c r="H44" s="225">
        <f>+H90+H137</f>
        <v>0</v>
      </c>
      <c r="I44" s="225">
        <f>+I90+I137</f>
        <v>0</v>
      </c>
      <c r="J44" s="225">
        <f>+J90+J137</f>
        <v>23</v>
      </c>
      <c r="K44" s="225">
        <f>+K90+K137</f>
        <v>56</v>
      </c>
      <c r="L44" s="225">
        <f>+L90+L137</f>
        <v>0</v>
      </c>
      <c r="M44" s="225">
        <f>+M90+M137</f>
        <v>0</v>
      </c>
      <c r="N44" s="225">
        <f>+N90+N137</f>
        <v>0</v>
      </c>
      <c r="O44" s="93">
        <f t="shared" si="0"/>
        <v>125</v>
      </c>
    </row>
    <row r="45" spans="1:15" s="156" customFormat="1" ht="24" customHeight="1" x14ac:dyDescent="0.25">
      <c r="A45" s="235"/>
      <c r="B45" s="169" t="s">
        <v>51</v>
      </c>
      <c r="C45" s="225">
        <f>+C91+C138</f>
        <v>1</v>
      </c>
      <c r="D45" s="225">
        <f>+D91+D138</f>
        <v>2</v>
      </c>
      <c r="E45" s="225">
        <f>+E91+E138</f>
        <v>13</v>
      </c>
      <c r="F45" s="225">
        <f>+F91+F138</f>
        <v>0</v>
      </c>
      <c r="G45" s="225">
        <f>+G91+G138</f>
        <v>0</v>
      </c>
      <c r="H45" s="225">
        <f>+H91+H138</f>
        <v>0</v>
      </c>
      <c r="I45" s="225">
        <f>+I91+I138</f>
        <v>0</v>
      </c>
      <c r="J45" s="225">
        <f>+J91+J138</f>
        <v>7</v>
      </c>
      <c r="K45" s="225">
        <f>+K91+K138</f>
        <v>24</v>
      </c>
      <c r="L45" s="225">
        <f>+L91+L138</f>
        <v>0</v>
      </c>
      <c r="M45" s="225">
        <f>+M91+M138</f>
        <v>0</v>
      </c>
      <c r="N45" s="225">
        <f>+N91+N138</f>
        <v>0</v>
      </c>
      <c r="O45" s="93">
        <f t="shared" si="0"/>
        <v>47</v>
      </c>
    </row>
    <row r="46" spans="1:15" s="156" customFormat="1" ht="42" customHeight="1" x14ac:dyDescent="0.25">
      <c r="A46" s="219">
        <v>27</v>
      </c>
      <c r="B46" s="168" t="s">
        <v>53</v>
      </c>
      <c r="C46" s="225">
        <f>+C92+C139</f>
        <v>633</v>
      </c>
      <c r="D46" s="225">
        <f>+D92+D139</f>
        <v>0</v>
      </c>
      <c r="E46" s="225">
        <f>+E92+E139</f>
        <v>0</v>
      </c>
      <c r="F46" s="225">
        <f>+F92+F139</f>
        <v>0</v>
      </c>
      <c r="G46" s="225">
        <f>+G92+G139</f>
        <v>0</v>
      </c>
      <c r="H46" s="225">
        <f>+H92+H139</f>
        <v>0</v>
      </c>
      <c r="I46" s="225">
        <f>+I92+I139</f>
        <v>0</v>
      </c>
      <c r="J46" s="225">
        <f>+J92+J139</f>
        <v>0</v>
      </c>
      <c r="K46" s="225">
        <f>+K92+K139</f>
        <v>0</v>
      </c>
      <c r="L46" s="225">
        <f>+L92+L139</f>
        <v>190</v>
      </c>
      <c r="M46" s="225">
        <f>+M92+M139</f>
        <v>0</v>
      </c>
      <c r="N46" s="225">
        <f>+N92+N139</f>
        <v>0</v>
      </c>
      <c r="O46" s="93">
        <f t="shared" si="0"/>
        <v>823</v>
      </c>
    </row>
    <row r="47" spans="1:15" s="156" customFormat="1" ht="63" customHeight="1" x14ac:dyDescent="0.25">
      <c r="A47" s="219">
        <v>28</v>
      </c>
      <c r="B47" s="168" t="s">
        <v>201</v>
      </c>
      <c r="C47" s="92">
        <f>+C93+C140</f>
        <v>1413</v>
      </c>
      <c r="D47" s="92">
        <f>+D93+D140</f>
        <v>1464</v>
      </c>
      <c r="E47" s="92">
        <f>+E93+E140</f>
        <v>1534</v>
      </c>
      <c r="F47" s="92">
        <f>+F93+F140</f>
        <v>1534</v>
      </c>
      <c r="G47" s="92">
        <f>+G93+G140</f>
        <v>1534</v>
      </c>
      <c r="H47" s="92">
        <f>+H93+H140</f>
        <v>1534</v>
      </c>
      <c r="I47" s="92">
        <f>+I93+I140</f>
        <v>1534</v>
      </c>
      <c r="J47" s="92">
        <f>+J93+J140</f>
        <v>1617</v>
      </c>
      <c r="K47" s="92">
        <f>+K93+K140</f>
        <v>1749</v>
      </c>
      <c r="L47" s="92">
        <f>+L93+L140</f>
        <v>1866</v>
      </c>
      <c r="M47" s="92">
        <f>+M93+M140</f>
        <v>1949</v>
      </c>
      <c r="N47" s="92">
        <f>+N93+N140</f>
        <v>2021</v>
      </c>
      <c r="O47" s="93">
        <f>N47</f>
        <v>2021</v>
      </c>
    </row>
    <row r="48" spans="1:15" x14ac:dyDescent="0.25">
      <c r="A48" s="6"/>
      <c r="B48" s="7"/>
      <c r="C48" s="40"/>
      <c r="D48" s="40"/>
      <c r="E48" s="40"/>
      <c r="F48" s="40"/>
      <c r="G48" s="40"/>
      <c r="H48" s="40"/>
      <c r="I48" s="40"/>
      <c r="J48" s="40"/>
      <c r="K48" s="40"/>
      <c r="L48" s="32"/>
      <c r="M48" s="32"/>
      <c r="N48" s="32"/>
      <c r="O48" s="8"/>
    </row>
    <row r="49" spans="1:17" x14ac:dyDescent="0.25">
      <c r="A49" s="6"/>
      <c r="B49" s="7"/>
      <c r="C49" s="40"/>
      <c r="D49" s="40"/>
      <c r="E49" s="40"/>
      <c r="F49" s="40"/>
      <c r="G49" s="40"/>
      <c r="H49" s="40"/>
      <c r="I49" s="40"/>
      <c r="J49" s="40"/>
      <c r="K49" s="40"/>
      <c r="L49" s="32"/>
      <c r="M49" s="32"/>
      <c r="N49" s="32"/>
      <c r="O49" s="8"/>
    </row>
    <row r="50" spans="1:17" x14ac:dyDescent="0.25">
      <c r="A50" s="239" t="s">
        <v>73</v>
      </c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</row>
    <row r="51" spans="1:17" ht="42" customHeight="1" x14ac:dyDescent="0.25">
      <c r="A51" s="58" t="s">
        <v>1</v>
      </c>
      <c r="B51" s="78" t="s">
        <v>2</v>
      </c>
      <c r="C51" s="54" t="s">
        <v>60</v>
      </c>
      <c r="D51" s="54" t="s">
        <v>61</v>
      </c>
      <c r="E51" s="54" t="s">
        <v>62</v>
      </c>
      <c r="F51" s="54" t="s">
        <v>63</v>
      </c>
      <c r="G51" s="54" t="s">
        <v>64</v>
      </c>
      <c r="H51" s="54" t="s">
        <v>65</v>
      </c>
      <c r="I51" s="54" t="s">
        <v>66</v>
      </c>
      <c r="J51" s="54" t="s">
        <v>67</v>
      </c>
      <c r="K51" s="54" t="s">
        <v>68</v>
      </c>
      <c r="L51" s="54" t="s">
        <v>69</v>
      </c>
      <c r="M51" s="54" t="s">
        <v>70</v>
      </c>
      <c r="N51" s="54" t="s">
        <v>71</v>
      </c>
      <c r="O51" s="57" t="s">
        <v>3</v>
      </c>
    </row>
    <row r="52" spans="1:17" s="156" customFormat="1" ht="28.5" customHeight="1" x14ac:dyDescent="0.25">
      <c r="A52" s="219">
        <v>1</v>
      </c>
      <c r="B52" s="168" t="s">
        <v>4</v>
      </c>
      <c r="C52" s="225">
        <v>69</v>
      </c>
      <c r="D52" s="225">
        <v>58</v>
      </c>
      <c r="E52" s="225">
        <v>48</v>
      </c>
      <c r="F52" s="225">
        <v>0</v>
      </c>
      <c r="G52" s="225">
        <v>0</v>
      </c>
      <c r="H52" s="225">
        <v>0</v>
      </c>
      <c r="I52" s="225">
        <v>0</v>
      </c>
      <c r="J52" s="225">
        <v>66</v>
      </c>
      <c r="K52" s="225">
        <v>89</v>
      </c>
      <c r="L52" s="201">
        <v>109</v>
      </c>
      <c r="M52" s="201">
        <v>70</v>
      </c>
      <c r="N52" s="201">
        <v>58</v>
      </c>
      <c r="O52" s="93">
        <f>SUM(C52:N52)</f>
        <v>567</v>
      </c>
    </row>
    <row r="53" spans="1:17" s="156" customFormat="1" ht="28.5" customHeight="1" x14ac:dyDescent="0.25">
      <c r="A53" s="219">
        <v>2</v>
      </c>
      <c r="B53" s="168" t="s">
        <v>5</v>
      </c>
      <c r="C53" s="225">
        <v>66</v>
      </c>
      <c r="D53" s="225">
        <v>61</v>
      </c>
      <c r="E53" s="225">
        <v>47</v>
      </c>
      <c r="F53" s="225">
        <v>0</v>
      </c>
      <c r="G53" s="225">
        <v>0</v>
      </c>
      <c r="H53" s="225">
        <v>0</v>
      </c>
      <c r="I53" s="225">
        <v>0</v>
      </c>
      <c r="J53" s="225">
        <v>63</v>
      </c>
      <c r="K53" s="225">
        <v>56</v>
      </c>
      <c r="L53" s="201">
        <v>65</v>
      </c>
      <c r="M53" s="201">
        <v>41</v>
      </c>
      <c r="N53" s="201">
        <v>56</v>
      </c>
      <c r="O53" s="93">
        <f t="shared" ref="O53:O93" si="1">SUM(C53:N53)</f>
        <v>455</v>
      </c>
    </row>
    <row r="54" spans="1:17" s="156" customFormat="1" ht="35.25" customHeight="1" x14ac:dyDescent="0.25">
      <c r="A54" s="219">
        <v>3</v>
      </c>
      <c r="B54" s="168" t="s">
        <v>7</v>
      </c>
      <c r="C54" s="225">
        <v>9</v>
      </c>
      <c r="D54" s="225">
        <v>7</v>
      </c>
      <c r="E54" s="225">
        <v>4</v>
      </c>
      <c r="F54" s="225">
        <v>0</v>
      </c>
      <c r="G54" s="225">
        <v>0</v>
      </c>
      <c r="H54" s="225">
        <v>0</v>
      </c>
      <c r="I54" s="225">
        <v>0</v>
      </c>
      <c r="J54" s="225">
        <v>0</v>
      </c>
      <c r="K54" s="225">
        <v>0</v>
      </c>
      <c r="L54" s="201">
        <v>12</v>
      </c>
      <c r="M54" s="201">
        <v>8</v>
      </c>
      <c r="N54" s="201">
        <v>6</v>
      </c>
      <c r="O54" s="93">
        <f t="shared" si="1"/>
        <v>46</v>
      </c>
    </row>
    <row r="55" spans="1:17" s="156" customFormat="1" ht="29.25" customHeight="1" x14ac:dyDescent="0.25">
      <c r="A55" s="219">
        <v>4</v>
      </c>
      <c r="B55" s="168" t="s">
        <v>8</v>
      </c>
      <c r="C55" s="225">
        <v>0</v>
      </c>
      <c r="D55" s="225">
        <v>2</v>
      </c>
      <c r="E55" s="225">
        <v>0</v>
      </c>
      <c r="F55" s="225">
        <v>0</v>
      </c>
      <c r="G55" s="225">
        <v>0</v>
      </c>
      <c r="H55" s="225">
        <v>0</v>
      </c>
      <c r="I55" s="225">
        <v>0</v>
      </c>
      <c r="J55" s="225">
        <v>0</v>
      </c>
      <c r="K55" s="225">
        <v>2</v>
      </c>
      <c r="L55" s="201">
        <v>0</v>
      </c>
      <c r="M55" s="201">
        <v>2</v>
      </c>
      <c r="N55" s="201">
        <v>2</v>
      </c>
      <c r="O55" s="93">
        <f t="shared" si="1"/>
        <v>8</v>
      </c>
    </row>
    <row r="56" spans="1:17" s="156" customFormat="1" ht="29.25" customHeight="1" x14ac:dyDescent="0.25">
      <c r="A56" s="219">
        <v>5</v>
      </c>
      <c r="B56" s="168" t="s">
        <v>9</v>
      </c>
      <c r="C56" s="225">
        <v>8</v>
      </c>
      <c r="D56" s="225">
        <v>6</v>
      </c>
      <c r="E56" s="225">
        <v>2</v>
      </c>
      <c r="F56" s="225">
        <v>0</v>
      </c>
      <c r="G56" s="225">
        <v>0</v>
      </c>
      <c r="H56" s="225">
        <v>0</v>
      </c>
      <c r="I56" s="225">
        <v>0</v>
      </c>
      <c r="J56" s="225">
        <v>0</v>
      </c>
      <c r="K56" s="225">
        <v>5</v>
      </c>
      <c r="L56" s="201">
        <v>1</v>
      </c>
      <c r="M56" s="201">
        <v>3</v>
      </c>
      <c r="N56" s="201">
        <v>3</v>
      </c>
      <c r="O56" s="93">
        <f t="shared" si="1"/>
        <v>28</v>
      </c>
    </row>
    <row r="57" spans="1:17" s="156" customFormat="1" ht="29.25" customHeight="1" x14ac:dyDescent="0.25">
      <c r="A57" s="219">
        <v>6</v>
      </c>
      <c r="B57" s="168" t="s">
        <v>10</v>
      </c>
      <c r="C57" s="225">
        <v>4</v>
      </c>
      <c r="D57" s="225">
        <v>3</v>
      </c>
      <c r="E57" s="225">
        <v>3</v>
      </c>
      <c r="F57" s="225">
        <v>0</v>
      </c>
      <c r="G57" s="225">
        <v>0</v>
      </c>
      <c r="H57" s="225">
        <v>0</v>
      </c>
      <c r="I57" s="225">
        <v>0</v>
      </c>
      <c r="J57" s="225">
        <v>0</v>
      </c>
      <c r="K57" s="225">
        <v>6</v>
      </c>
      <c r="L57" s="201">
        <v>4</v>
      </c>
      <c r="M57" s="201">
        <v>4</v>
      </c>
      <c r="N57" s="201">
        <v>5</v>
      </c>
      <c r="O57" s="93">
        <f t="shared" si="1"/>
        <v>29</v>
      </c>
      <c r="Q57" s="276"/>
    </row>
    <row r="58" spans="1:17" s="156" customFormat="1" ht="29.25" customHeight="1" x14ac:dyDescent="0.25">
      <c r="A58" s="219">
        <v>7</v>
      </c>
      <c r="B58" s="168" t="s">
        <v>11</v>
      </c>
      <c r="C58" s="225">
        <v>2</v>
      </c>
      <c r="D58" s="225">
        <v>4</v>
      </c>
      <c r="E58" s="225">
        <v>3</v>
      </c>
      <c r="F58" s="225">
        <v>0</v>
      </c>
      <c r="G58" s="225">
        <v>0</v>
      </c>
      <c r="H58" s="225">
        <v>0</v>
      </c>
      <c r="I58" s="225">
        <v>0</v>
      </c>
      <c r="J58" s="225">
        <v>0</v>
      </c>
      <c r="K58" s="225">
        <v>3</v>
      </c>
      <c r="L58" s="201">
        <v>3</v>
      </c>
      <c r="M58" s="201">
        <v>4</v>
      </c>
      <c r="N58" s="201">
        <v>8</v>
      </c>
      <c r="O58" s="93">
        <f t="shared" si="1"/>
        <v>27</v>
      </c>
    </row>
    <row r="59" spans="1:17" s="156" customFormat="1" ht="29.25" customHeight="1" x14ac:dyDescent="0.25">
      <c r="A59" s="219">
        <v>8</v>
      </c>
      <c r="B59" s="168" t="s">
        <v>12</v>
      </c>
      <c r="C59" s="225">
        <v>142</v>
      </c>
      <c r="D59" s="225">
        <v>156</v>
      </c>
      <c r="E59" s="225">
        <v>124</v>
      </c>
      <c r="F59" s="225">
        <v>0</v>
      </c>
      <c r="G59" s="225">
        <v>0</v>
      </c>
      <c r="H59" s="225">
        <v>0</v>
      </c>
      <c r="I59" s="225">
        <v>0</v>
      </c>
      <c r="J59" s="225">
        <v>8</v>
      </c>
      <c r="K59" s="225">
        <v>158</v>
      </c>
      <c r="L59" s="201">
        <v>140</v>
      </c>
      <c r="M59" s="201">
        <v>152</v>
      </c>
      <c r="N59" s="201">
        <v>114</v>
      </c>
      <c r="O59" s="93">
        <f t="shared" si="1"/>
        <v>994</v>
      </c>
    </row>
    <row r="60" spans="1:17" s="156" customFormat="1" ht="29.25" customHeight="1" x14ac:dyDescent="0.25">
      <c r="A60" s="219">
        <v>9</v>
      </c>
      <c r="B60" s="168" t="s">
        <v>13</v>
      </c>
      <c r="C60" s="225">
        <v>760</v>
      </c>
      <c r="D60" s="225">
        <v>629</v>
      </c>
      <c r="E60" s="225">
        <v>456</v>
      </c>
      <c r="F60" s="225">
        <v>0</v>
      </c>
      <c r="G60" s="225">
        <v>0</v>
      </c>
      <c r="H60" s="225">
        <v>0</v>
      </c>
      <c r="I60" s="225">
        <v>0</v>
      </c>
      <c r="J60" s="225">
        <v>73</v>
      </c>
      <c r="K60" s="225">
        <v>830</v>
      </c>
      <c r="L60" s="201">
        <v>808</v>
      </c>
      <c r="M60" s="201">
        <v>702</v>
      </c>
      <c r="N60" s="201">
        <v>580</v>
      </c>
      <c r="O60" s="93">
        <f t="shared" si="1"/>
        <v>4838</v>
      </c>
    </row>
    <row r="61" spans="1:17" s="156" customFormat="1" ht="53.25" customHeight="1" x14ac:dyDescent="0.25">
      <c r="A61" s="219">
        <v>10</v>
      </c>
      <c r="B61" s="168" t="s">
        <v>14</v>
      </c>
      <c r="C61" s="225">
        <v>660</v>
      </c>
      <c r="D61" s="225">
        <v>624</v>
      </c>
      <c r="E61" s="225">
        <v>444</v>
      </c>
      <c r="F61" s="225">
        <v>0</v>
      </c>
      <c r="G61" s="225">
        <v>0</v>
      </c>
      <c r="H61" s="225">
        <v>0</v>
      </c>
      <c r="I61" s="225">
        <v>0</v>
      </c>
      <c r="J61" s="225">
        <v>125</v>
      </c>
      <c r="K61" s="225">
        <v>607</v>
      </c>
      <c r="L61" s="201">
        <v>729</v>
      </c>
      <c r="M61" s="201">
        <v>663</v>
      </c>
      <c r="N61" s="201">
        <v>409</v>
      </c>
      <c r="O61" s="93">
        <f t="shared" si="1"/>
        <v>4261</v>
      </c>
    </row>
    <row r="62" spans="1:17" s="156" customFormat="1" ht="28.5" customHeight="1" x14ac:dyDescent="0.25">
      <c r="A62" s="219">
        <v>11</v>
      </c>
      <c r="B62" s="168" t="s">
        <v>15</v>
      </c>
      <c r="C62" s="92">
        <v>58</v>
      </c>
      <c r="D62" s="92">
        <v>42</v>
      </c>
      <c r="E62" s="92">
        <v>43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17</v>
      </c>
      <c r="L62" s="202">
        <v>95</v>
      </c>
      <c r="M62" s="202">
        <v>154</v>
      </c>
      <c r="N62" s="202">
        <v>79</v>
      </c>
      <c r="O62" s="93">
        <f t="shared" si="1"/>
        <v>488</v>
      </c>
    </row>
    <row r="63" spans="1:17" s="156" customFormat="1" ht="55.5" customHeight="1" x14ac:dyDescent="0.25">
      <c r="A63" s="219">
        <v>13</v>
      </c>
      <c r="B63" s="168" t="s">
        <v>21</v>
      </c>
      <c r="C63" s="225">
        <v>733</v>
      </c>
      <c r="D63" s="225">
        <v>615</v>
      </c>
      <c r="E63" s="225">
        <v>452</v>
      </c>
      <c r="F63" s="225">
        <v>0</v>
      </c>
      <c r="G63" s="225">
        <v>0</v>
      </c>
      <c r="H63" s="225">
        <v>0</v>
      </c>
      <c r="I63" s="225">
        <v>0</v>
      </c>
      <c r="J63" s="225">
        <v>144</v>
      </c>
      <c r="K63" s="225">
        <v>726</v>
      </c>
      <c r="L63" s="201">
        <v>1004</v>
      </c>
      <c r="M63" s="201">
        <v>717</v>
      </c>
      <c r="N63" s="201">
        <v>418</v>
      </c>
      <c r="O63" s="93">
        <f t="shared" si="1"/>
        <v>4809</v>
      </c>
    </row>
    <row r="64" spans="1:17" s="156" customFormat="1" ht="53.25" customHeight="1" x14ac:dyDescent="0.25">
      <c r="A64" s="219">
        <v>14</v>
      </c>
      <c r="B64" s="168" t="s">
        <v>22</v>
      </c>
      <c r="C64" s="225">
        <v>104</v>
      </c>
      <c r="D64" s="225">
        <v>87</v>
      </c>
      <c r="E64" s="225">
        <v>53</v>
      </c>
      <c r="F64" s="225">
        <v>0</v>
      </c>
      <c r="G64" s="225">
        <v>0</v>
      </c>
      <c r="H64" s="225">
        <v>0</v>
      </c>
      <c r="I64" s="225">
        <v>0</v>
      </c>
      <c r="J64" s="225">
        <v>0</v>
      </c>
      <c r="K64" s="225">
        <v>64</v>
      </c>
      <c r="L64" s="201">
        <v>89</v>
      </c>
      <c r="M64" s="201">
        <v>80</v>
      </c>
      <c r="N64" s="201">
        <v>56</v>
      </c>
      <c r="O64" s="93">
        <f t="shared" si="1"/>
        <v>533</v>
      </c>
    </row>
    <row r="65" spans="1:15" s="156" customFormat="1" ht="29.25" customHeight="1" x14ac:dyDescent="0.25">
      <c r="A65" s="235">
        <v>15</v>
      </c>
      <c r="B65" s="168" t="s">
        <v>23</v>
      </c>
      <c r="C65" s="92">
        <v>41</v>
      </c>
      <c r="D65" s="92">
        <v>42</v>
      </c>
      <c r="E65" s="92">
        <v>7</v>
      </c>
      <c r="F65" s="92">
        <v>0</v>
      </c>
      <c r="G65" s="92">
        <v>0</v>
      </c>
      <c r="H65" s="92">
        <v>0</v>
      </c>
      <c r="I65" s="92">
        <v>0</v>
      </c>
      <c r="J65" s="92">
        <v>42</v>
      </c>
      <c r="K65" s="92">
        <v>32</v>
      </c>
      <c r="L65" s="202">
        <v>30</v>
      </c>
      <c r="M65" s="202">
        <v>49</v>
      </c>
      <c r="N65" s="202">
        <v>45</v>
      </c>
      <c r="O65" s="93">
        <f t="shared" si="1"/>
        <v>288</v>
      </c>
    </row>
    <row r="66" spans="1:15" s="156" customFormat="1" ht="26.25" customHeight="1" x14ac:dyDescent="0.25">
      <c r="A66" s="235"/>
      <c r="B66" s="169" t="s">
        <v>24</v>
      </c>
      <c r="C66" s="225">
        <v>2</v>
      </c>
      <c r="D66" s="225">
        <v>4</v>
      </c>
      <c r="E66" s="225">
        <v>2</v>
      </c>
      <c r="F66" s="225">
        <v>0</v>
      </c>
      <c r="G66" s="225">
        <v>0</v>
      </c>
      <c r="H66" s="225">
        <v>0</v>
      </c>
      <c r="I66" s="225">
        <v>0</v>
      </c>
      <c r="J66" s="225">
        <v>11</v>
      </c>
      <c r="K66" s="225">
        <v>7</v>
      </c>
      <c r="L66" s="201">
        <v>7</v>
      </c>
      <c r="M66" s="201">
        <v>8</v>
      </c>
      <c r="N66" s="201">
        <v>6</v>
      </c>
      <c r="O66" s="93">
        <f t="shared" si="1"/>
        <v>47</v>
      </c>
    </row>
    <row r="67" spans="1:15" s="156" customFormat="1" ht="26.25" customHeight="1" x14ac:dyDescent="0.25">
      <c r="A67" s="235"/>
      <c r="B67" s="169" t="s">
        <v>25</v>
      </c>
      <c r="C67" s="225">
        <v>39</v>
      </c>
      <c r="D67" s="225">
        <v>38</v>
      </c>
      <c r="E67" s="225">
        <v>5</v>
      </c>
      <c r="F67" s="225">
        <v>0</v>
      </c>
      <c r="G67" s="225">
        <v>0</v>
      </c>
      <c r="H67" s="225">
        <v>0</v>
      </c>
      <c r="I67" s="225">
        <v>0</v>
      </c>
      <c r="J67" s="225">
        <v>31</v>
      </c>
      <c r="K67" s="225">
        <v>25</v>
      </c>
      <c r="L67" s="201">
        <v>23</v>
      </c>
      <c r="M67" s="201">
        <v>41</v>
      </c>
      <c r="N67" s="201">
        <v>39</v>
      </c>
      <c r="O67" s="93">
        <f t="shared" si="1"/>
        <v>241</v>
      </c>
    </row>
    <row r="68" spans="1:15" s="156" customFormat="1" ht="33.75" customHeight="1" x14ac:dyDescent="0.25">
      <c r="A68" s="219">
        <v>16</v>
      </c>
      <c r="B68" s="168" t="s">
        <v>28</v>
      </c>
      <c r="C68" s="225">
        <v>11</v>
      </c>
      <c r="D68" s="225">
        <v>4</v>
      </c>
      <c r="E68" s="225">
        <v>1</v>
      </c>
      <c r="F68" s="225">
        <v>0</v>
      </c>
      <c r="G68" s="225">
        <v>0</v>
      </c>
      <c r="H68" s="225">
        <v>0</v>
      </c>
      <c r="I68" s="225">
        <v>0</v>
      </c>
      <c r="J68" s="225">
        <v>0</v>
      </c>
      <c r="K68" s="225">
        <v>2</v>
      </c>
      <c r="L68" s="201">
        <v>3</v>
      </c>
      <c r="M68" s="201">
        <v>3</v>
      </c>
      <c r="N68" s="201">
        <v>2</v>
      </c>
      <c r="O68" s="93">
        <f t="shared" si="1"/>
        <v>26</v>
      </c>
    </row>
    <row r="69" spans="1:15" s="156" customFormat="1" ht="31.5" customHeight="1" x14ac:dyDescent="0.25">
      <c r="A69" s="219">
        <v>17</v>
      </c>
      <c r="B69" s="168" t="s">
        <v>29</v>
      </c>
      <c r="C69" s="225">
        <v>5</v>
      </c>
      <c r="D69" s="225">
        <v>4</v>
      </c>
      <c r="E69" s="225">
        <v>3</v>
      </c>
      <c r="F69" s="225">
        <v>0</v>
      </c>
      <c r="G69" s="225">
        <v>0</v>
      </c>
      <c r="H69" s="225">
        <v>0</v>
      </c>
      <c r="I69" s="225">
        <v>0</v>
      </c>
      <c r="J69" s="225">
        <v>0</v>
      </c>
      <c r="K69" s="225">
        <v>1</v>
      </c>
      <c r="L69" s="201">
        <v>3</v>
      </c>
      <c r="M69" s="201">
        <v>2</v>
      </c>
      <c r="N69" s="201">
        <v>2</v>
      </c>
      <c r="O69" s="93">
        <f t="shared" si="1"/>
        <v>20</v>
      </c>
    </row>
    <row r="70" spans="1:15" s="156" customFormat="1" ht="41.25" customHeight="1" x14ac:dyDescent="0.25">
      <c r="A70" s="219">
        <v>18</v>
      </c>
      <c r="B70" s="168" t="s">
        <v>30</v>
      </c>
      <c r="C70" s="225">
        <v>6</v>
      </c>
      <c r="D70" s="225">
        <v>3</v>
      </c>
      <c r="E70" s="225">
        <v>3</v>
      </c>
      <c r="F70" s="225">
        <v>0</v>
      </c>
      <c r="G70" s="225">
        <v>0</v>
      </c>
      <c r="H70" s="225">
        <v>0</v>
      </c>
      <c r="I70" s="225">
        <v>0</v>
      </c>
      <c r="J70" s="225">
        <v>0</v>
      </c>
      <c r="K70" s="225">
        <v>3</v>
      </c>
      <c r="L70" s="201">
        <v>1</v>
      </c>
      <c r="M70" s="201">
        <v>0</v>
      </c>
      <c r="N70" s="201">
        <v>4</v>
      </c>
      <c r="O70" s="93">
        <f t="shared" si="1"/>
        <v>20</v>
      </c>
    </row>
    <row r="71" spans="1:15" s="156" customFormat="1" ht="35.25" customHeight="1" x14ac:dyDescent="0.25">
      <c r="A71" s="219">
        <v>19</v>
      </c>
      <c r="B71" s="168" t="s">
        <v>31</v>
      </c>
      <c r="C71" s="225">
        <v>4</v>
      </c>
      <c r="D71" s="225">
        <v>3</v>
      </c>
      <c r="E71" s="225">
        <v>3</v>
      </c>
      <c r="F71" s="225">
        <v>0</v>
      </c>
      <c r="G71" s="225">
        <v>0</v>
      </c>
      <c r="H71" s="225">
        <v>0</v>
      </c>
      <c r="I71" s="225">
        <v>0</v>
      </c>
      <c r="J71" s="225">
        <v>0</v>
      </c>
      <c r="K71" s="225">
        <v>2</v>
      </c>
      <c r="L71" s="201">
        <v>3</v>
      </c>
      <c r="M71" s="201">
        <v>3</v>
      </c>
      <c r="N71" s="201">
        <v>2</v>
      </c>
      <c r="O71" s="93">
        <f t="shared" si="1"/>
        <v>20</v>
      </c>
    </row>
    <row r="72" spans="1:15" s="156" customFormat="1" ht="37.5" customHeight="1" x14ac:dyDescent="0.25">
      <c r="A72" s="235">
        <v>20</v>
      </c>
      <c r="B72" s="168" t="s">
        <v>32</v>
      </c>
      <c r="C72" s="92">
        <v>11</v>
      </c>
      <c r="D72" s="92">
        <v>5</v>
      </c>
      <c r="E72" s="92">
        <v>2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0</v>
      </c>
      <c r="L72" s="202">
        <v>3</v>
      </c>
      <c r="M72" s="202">
        <v>0</v>
      </c>
      <c r="N72" s="202">
        <v>4</v>
      </c>
      <c r="O72" s="93">
        <f t="shared" si="1"/>
        <v>25</v>
      </c>
    </row>
    <row r="73" spans="1:15" s="156" customFormat="1" ht="26.25" customHeight="1" x14ac:dyDescent="0.25">
      <c r="A73" s="235"/>
      <c r="B73" s="169" t="s">
        <v>33</v>
      </c>
      <c r="C73" s="225">
        <v>6</v>
      </c>
      <c r="D73" s="225">
        <v>2</v>
      </c>
      <c r="E73" s="225">
        <v>1</v>
      </c>
      <c r="F73" s="225">
        <v>0</v>
      </c>
      <c r="G73" s="225">
        <v>0</v>
      </c>
      <c r="H73" s="225">
        <v>0</v>
      </c>
      <c r="I73" s="225">
        <v>0</v>
      </c>
      <c r="J73" s="225">
        <v>0</v>
      </c>
      <c r="K73" s="225">
        <v>0</v>
      </c>
      <c r="L73" s="201">
        <v>3</v>
      </c>
      <c r="M73" s="201">
        <v>0</v>
      </c>
      <c r="N73" s="201">
        <v>3</v>
      </c>
      <c r="O73" s="93">
        <f t="shared" si="1"/>
        <v>15</v>
      </c>
    </row>
    <row r="74" spans="1:15" s="156" customFormat="1" ht="26.25" customHeight="1" x14ac:dyDescent="0.25">
      <c r="A74" s="235"/>
      <c r="B74" s="169" t="s">
        <v>34</v>
      </c>
      <c r="C74" s="225">
        <v>4</v>
      </c>
      <c r="D74" s="225">
        <v>1</v>
      </c>
      <c r="E74" s="225">
        <v>1</v>
      </c>
      <c r="F74" s="225">
        <v>0</v>
      </c>
      <c r="G74" s="225">
        <v>0</v>
      </c>
      <c r="H74" s="225">
        <v>0</v>
      </c>
      <c r="I74" s="225">
        <v>0</v>
      </c>
      <c r="J74" s="225">
        <v>0</v>
      </c>
      <c r="K74" s="225">
        <v>0</v>
      </c>
      <c r="L74" s="201">
        <v>0</v>
      </c>
      <c r="M74" s="201">
        <v>0</v>
      </c>
      <c r="N74" s="201">
        <v>0</v>
      </c>
      <c r="O74" s="93">
        <f t="shared" si="1"/>
        <v>6</v>
      </c>
    </row>
    <row r="75" spans="1:15" s="156" customFormat="1" ht="26.25" customHeight="1" x14ac:dyDescent="0.25">
      <c r="A75" s="235"/>
      <c r="B75" s="169" t="s">
        <v>35</v>
      </c>
      <c r="C75" s="225">
        <v>1</v>
      </c>
      <c r="D75" s="225">
        <v>2</v>
      </c>
      <c r="E75" s="225">
        <v>0</v>
      </c>
      <c r="F75" s="225">
        <v>0</v>
      </c>
      <c r="G75" s="225">
        <v>0</v>
      </c>
      <c r="H75" s="225">
        <v>0</v>
      </c>
      <c r="I75" s="225">
        <v>0</v>
      </c>
      <c r="J75" s="225">
        <v>0</v>
      </c>
      <c r="K75" s="225">
        <v>0</v>
      </c>
      <c r="L75" s="201">
        <v>0</v>
      </c>
      <c r="M75" s="201">
        <v>0</v>
      </c>
      <c r="N75" s="201">
        <v>1</v>
      </c>
      <c r="O75" s="93">
        <f t="shared" si="1"/>
        <v>4</v>
      </c>
    </row>
    <row r="76" spans="1:15" s="156" customFormat="1" ht="26.25" customHeight="1" x14ac:dyDescent="0.25">
      <c r="A76" s="219">
        <v>21</v>
      </c>
      <c r="B76" s="168" t="s">
        <v>36</v>
      </c>
      <c r="C76" s="225">
        <v>5</v>
      </c>
      <c r="D76" s="225">
        <v>5</v>
      </c>
      <c r="E76" s="225">
        <v>1</v>
      </c>
      <c r="F76" s="225">
        <v>0</v>
      </c>
      <c r="G76" s="225">
        <v>0</v>
      </c>
      <c r="H76" s="225">
        <v>0</v>
      </c>
      <c r="I76" s="225">
        <v>0</v>
      </c>
      <c r="J76" s="225">
        <v>1</v>
      </c>
      <c r="K76" s="225">
        <v>8</v>
      </c>
      <c r="L76" s="201">
        <v>6</v>
      </c>
      <c r="M76" s="201">
        <v>3</v>
      </c>
      <c r="N76" s="201">
        <v>2</v>
      </c>
      <c r="O76" s="93">
        <f t="shared" si="1"/>
        <v>31</v>
      </c>
    </row>
    <row r="77" spans="1:15" s="156" customFormat="1" ht="26.25" customHeight="1" x14ac:dyDescent="0.25">
      <c r="A77" s="235">
        <v>22</v>
      </c>
      <c r="B77" s="168" t="s">
        <v>37</v>
      </c>
      <c r="C77" s="92">
        <v>3</v>
      </c>
      <c r="D77" s="92">
        <v>1</v>
      </c>
      <c r="E77" s="92">
        <v>1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202">
        <v>0</v>
      </c>
      <c r="M77" s="202">
        <v>0</v>
      </c>
      <c r="N77" s="202">
        <v>0</v>
      </c>
      <c r="O77" s="93">
        <f t="shared" si="1"/>
        <v>5</v>
      </c>
    </row>
    <row r="78" spans="1:15" s="156" customFormat="1" ht="26.25" customHeight="1" x14ac:dyDescent="0.25">
      <c r="A78" s="235"/>
      <c r="B78" s="169" t="s">
        <v>38</v>
      </c>
      <c r="C78" s="225">
        <v>3</v>
      </c>
      <c r="D78" s="225">
        <v>1</v>
      </c>
      <c r="E78" s="225">
        <v>1</v>
      </c>
      <c r="F78" s="225">
        <v>0</v>
      </c>
      <c r="G78" s="225">
        <v>0</v>
      </c>
      <c r="H78" s="225">
        <v>0</v>
      </c>
      <c r="I78" s="225">
        <v>0</v>
      </c>
      <c r="J78" s="225">
        <v>0</v>
      </c>
      <c r="K78" s="225">
        <v>0</v>
      </c>
      <c r="L78" s="201">
        <v>0</v>
      </c>
      <c r="M78" s="201">
        <v>0</v>
      </c>
      <c r="N78" s="201">
        <v>0</v>
      </c>
      <c r="O78" s="93">
        <f t="shared" si="1"/>
        <v>5</v>
      </c>
    </row>
    <row r="79" spans="1:15" s="156" customFormat="1" ht="26.25" customHeight="1" x14ac:dyDescent="0.25">
      <c r="A79" s="235"/>
      <c r="B79" s="169" t="s">
        <v>39</v>
      </c>
      <c r="C79" s="225">
        <v>0</v>
      </c>
      <c r="D79" s="225">
        <v>0</v>
      </c>
      <c r="E79" s="225">
        <v>0</v>
      </c>
      <c r="F79" s="225">
        <v>0</v>
      </c>
      <c r="G79" s="225">
        <v>0</v>
      </c>
      <c r="H79" s="225">
        <v>0</v>
      </c>
      <c r="I79" s="225">
        <v>0</v>
      </c>
      <c r="J79" s="225">
        <v>0</v>
      </c>
      <c r="K79" s="225">
        <v>0</v>
      </c>
      <c r="L79" s="201">
        <v>0</v>
      </c>
      <c r="M79" s="201">
        <v>0</v>
      </c>
      <c r="N79" s="201">
        <v>0</v>
      </c>
      <c r="O79" s="93">
        <f t="shared" si="1"/>
        <v>0</v>
      </c>
    </row>
    <row r="80" spans="1:15" s="156" customFormat="1" ht="26.25" customHeight="1" x14ac:dyDescent="0.25">
      <c r="A80" s="219">
        <v>23</v>
      </c>
      <c r="B80" s="168" t="s">
        <v>40</v>
      </c>
      <c r="C80" s="225">
        <v>0</v>
      </c>
      <c r="D80" s="225">
        <v>1</v>
      </c>
      <c r="E80" s="225">
        <v>1</v>
      </c>
      <c r="F80" s="225">
        <v>0</v>
      </c>
      <c r="G80" s="225">
        <v>0</v>
      </c>
      <c r="H80" s="225">
        <v>0</v>
      </c>
      <c r="I80" s="225">
        <v>0</v>
      </c>
      <c r="J80" s="225">
        <v>0</v>
      </c>
      <c r="K80" s="225">
        <v>3</v>
      </c>
      <c r="L80" s="201">
        <v>2</v>
      </c>
      <c r="M80" s="201">
        <v>1</v>
      </c>
      <c r="N80" s="201">
        <v>0</v>
      </c>
      <c r="O80" s="93">
        <f t="shared" si="1"/>
        <v>8</v>
      </c>
    </row>
    <row r="81" spans="1:15" s="156" customFormat="1" ht="26.25" customHeight="1" x14ac:dyDescent="0.25">
      <c r="A81" s="219">
        <v>24</v>
      </c>
      <c r="B81" s="168" t="s">
        <v>41</v>
      </c>
      <c r="C81" s="225">
        <v>8</v>
      </c>
      <c r="D81" s="225">
        <v>3</v>
      </c>
      <c r="E81" s="225">
        <v>0</v>
      </c>
      <c r="F81" s="225">
        <v>0</v>
      </c>
      <c r="G81" s="225">
        <v>0</v>
      </c>
      <c r="H81" s="225">
        <v>0</v>
      </c>
      <c r="I81" s="225">
        <v>0</v>
      </c>
      <c r="J81" s="225">
        <v>4</v>
      </c>
      <c r="K81" s="225">
        <v>1</v>
      </c>
      <c r="L81" s="201">
        <v>10</v>
      </c>
      <c r="M81" s="201">
        <v>0</v>
      </c>
      <c r="N81" s="201">
        <v>2</v>
      </c>
      <c r="O81" s="93">
        <f t="shared" si="1"/>
        <v>28</v>
      </c>
    </row>
    <row r="82" spans="1:15" s="156" customFormat="1" ht="38.25" customHeight="1" x14ac:dyDescent="0.25">
      <c r="A82" s="219">
        <v>25</v>
      </c>
      <c r="B82" s="168" t="s">
        <v>42</v>
      </c>
      <c r="C82" s="225">
        <v>48</v>
      </c>
      <c r="D82" s="225">
        <v>27</v>
      </c>
      <c r="E82" s="225">
        <v>19</v>
      </c>
      <c r="F82" s="225">
        <v>0</v>
      </c>
      <c r="G82" s="225">
        <v>0</v>
      </c>
      <c r="H82" s="225">
        <v>0</v>
      </c>
      <c r="I82" s="225">
        <v>0</v>
      </c>
      <c r="J82" s="225">
        <v>0</v>
      </c>
      <c r="K82" s="225">
        <v>18</v>
      </c>
      <c r="L82" s="201">
        <v>28</v>
      </c>
      <c r="M82" s="201">
        <v>26</v>
      </c>
      <c r="N82" s="201">
        <v>16</v>
      </c>
      <c r="O82" s="93">
        <f t="shared" si="1"/>
        <v>182</v>
      </c>
    </row>
    <row r="83" spans="1:15" s="156" customFormat="1" ht="51.75" customHeight="1" x14ac:dyDescent="0.25">
      <c r="A83" s="235">
        <v>26</v>
      </c>
      <c r="B83" s="168" t="s">
        <v>101</v>
      </c>
      <c r="C83" s="92">
        <f>+C84+C85+C86+C87+C88+C89+C90+C91</f>
        <v>12</v>
      </c>
      <c r="D83" s="92">
        <f t="shared" ref="D83:N83" si="2">+D84+D85+D86+D87+D88+D89+D90+D91</f>
        <v>4</v>
      </c>
      <c r="E83" s="92">
        <f t="shared" si="2"/>
        <v>35</v>
      </c>
      <c r="F83" s="92">
        <f t="shared" si="2"/>
        <v>0</v>
      </c>
      <c r="G83" s="92">
        <f t="shared" si="2"/>
        <v>0</v>
      </c>
      <c r="H83" s="92">
        <f t="shared" si="2"/>
        <v>0</v>
      </c>
      <c r="I83" s="92">
        <f t="shared" si="2"/>
        <v>0</v>
      </c>
      <c r="J83" s="92">
        <f t="shared" si="2"/>
        <v>23</v>
      </c>
      <c r="K83" s="92">
        <f t="shared" si="2"/>
        <v>65</v>
      </c>
      <c r="L83" s="92">
        <f t="shared" si="2"/>
        <v>5</v>
      </c>
      <c r="M83" s="92">
        <f t="shared" si="2"/>
        <v>7</v>
      </c>
      <c r="N83" s="92">
        <f t="shared" si="2"/>
        <v>5</v>
      </c>
      <c r="O83" s="93">
        <f t="shared" si="1"/>
        <v>156</v>
      </c>
    </row>
    <row r="84" spans="1:15" s="156" customFormat="1" ht="24" customHeight="1" x14ac:dyDescent="0.25">
      <c r="A84" s="235"/>
      <c r="B84" s="169" t="s">
        <v>44</v>
      </c>
      <c r="C84" s="225">
        <v>1</v>
      </c>
      <c r="D84" s="225">
        <v>0</v>
      </c>
      <c r="E84" s="225">
        <v>0</v>
      </c>
      <c r="F84" s="225">
        <v>0</v>
      </c>
      <c r="G84" s="225">
        <v>0</v>
      </c>
      <c r="H84" s="225">
        <v>0</v>
      </c>
      <c r="I84" s="225">
        <v>0</v>
      </c>
      <c r="J84" s="225">
        <v>0</v>
      </c>
      <c r="K84" s="225">
        <v>3</v>
      </c>
      <c r="L84" s="201">
        <v>2</v>
      </c>
      <c r="M84" s="201">
        <v>5</v>
      </c>
      <c r="N84" s="201">
        <v>3</v>
      </c>
      <c r="O84" s="93">
        <f t="shared" si="1"/>
        <v>14</v>
      </c>
    </row>
    <row r="85" spans="1:15" s="156" customFormat="1" ht="24" customHeight="1" x14ac:dyDescent="0.25">
      <c r="A85" s="235"/>
      <c r="B85" s="169" t="s">
        <v>45</v>
      </c>
      <c r="C85" s="225">
        <v>0</v>
      </c>
      <c r="D85" s="225">
        <v>0</v>
      </c>
      <c r="E85" s="225">
        <v>0</v>
      </c>
      <c r="F85" s="225">
        <v>0</v>
      </c>
      <c r="G85" s="225">
        <v>0</v>
      </c>
      <c r="H85" s="225">
        <v>0</v>
      </c>
      <c r="I85" s="225">
        <v>0</v>
      </c>
      <c r="J85" s="225">
        <v>0</v>
      </c>
      <c r="K85" s="225">
        <v>0</v>
      </c>
      <c r="L85" s="201">
        <v>0</v>
      </c>
      <c r="M85" s="201">
        <v>0</v>
      </c>
      <c r="N85" s="201">
        <v>0</v>
      </c>
      <c r="O85" s="93">
        <f t="shared" si="1"/>
        <v>0</v>
      </c>
    </row>
    <row r="86" spans="1:15" s="156" customFormat="1" ht="24" customHeight="1" x14ac:dyDescent="0.25">
      <c r="A86" s="235"/>
      <c r="B86" s="169" t="s">
        <v>46</v>
      </c>
      <c r="C86" s="225">
        <v>0</v>
      </c>
      <c r="D86" s="225">
        <v>0</v>
      </c>
      <c r="E86" s="225">
        <v>0</v>
      </c>
      <c r="F86" s="225">
        <v>0</v>
      </c>
      <c r="G86" s="225">
        <v>0</v>
      </c>
      <c r="H86" s="225">
        <v>0</v>
      </c>
      <c r="I86" s="225">
        <v>0</v>
      </c>
      <c r="J86" s="225">
        <v>0</v>
      </c>
      <c r="K86" s="225">
        <v>0</v>
      </c>
      <c r="L86" s="201">
        <v>0</v>
      </c>
      <c r="M86" s="201">
        <v>0</v>
      </c>
      <c r="N86" s="201">
        <v>0</v>
      </c>
      <c r="O86" s="93">
        <f t="shared" si="1"/>
        <v>0</v>
      </c>
    </row>
    <row r="87" spans="1:15" s="156" customFormat="1" ht="24" customHeight="1" x14ac:dyDescent="0.25">
      <c r="A87" s="235"/>
      <c r="B87" s="169" t="s">
        <v>47</v>
      </c>
      <c r="C87" s="225">
        <v>0</v>
      </c>
      <c r="D87" s="225">
        <v>0</v>
      </c>
      <c r="E87" s="225">
        <v>0</v>
      </c>
      <c r="F87" s="225">
        <v>0</v>
      </c>
      <c r="G87" s="225">
        <v>0</v>
      </c>
      <c r="H87" s="225">
        <v>0</v>
      </c>
      <c r="I87" s="225">
        <v>0</v>
      </c>
      <c r="J87" s="225">
        <v>0</v>
      </c>
      <c r="K87" s="225">
        <v>0</v>
      </c>
      <c r="L87" s="201">
        <v>0</v>
      </c>
      <c r="M87" s="201">
        <v>0</v>
      </c>
      <c r="N87" s="201">
        <v>0</v>
      </c>
      <c r="O87" s="93">
        <f t="shared" si="1"/>
        <v>0</v>
      </c>
    </row>
    <row r="88" spans="1:15" s="156" customFormat="1" ht="24" customHeight="1" x14ac:dyDescent="0.25">
      <c r="A88" s="235"/>
      <c r="B88" s="169" t="s">
        <v>48</v>
      </c>
      <c r="C88" s="225">
        <v>3</v>
      </c>
      <c r="D88" s="225">
        <v>0</v>
      </c>
      <c r="E88" s="225">
        <v>0</v>
      </c>
      <c r="F88" s="225">
        <v>0</v>
      </c>
      <c r="G88" s="225">
        <v>0</v>
      </c>
      <c r="H88" s="225">
        <v>0</v>
      </c>
      <c r="I88" s="225">
        <v>0</v>
      </c>
      <c r="J88" s="225">
        <v>0</v>
      </c>
      <c r="K88" s="225">
        <v>6</v>
      </c>
      <c r="L88" s="201">
        <v>3</v>
      </c>
      <c r="M88" s="201">
        <v>2</v>
      </c>
      <c r="N88" s="201">
        <v>2</v>
      </c>
      <c r="O88" s="93">
        <f t="shared" si="1"/>
        <v>16</v>
      </c>
    </row>
    <row r="89" spans="1:15" s="156" customFormat="1" ht="24" customHeight="1" x14ac:dyDescent="0.25">
      <c r="A89" s="235"/>
      <c r="B89" s="169" t="s">
        <v>49</v>
      </c>
      <c r="C89" s="225">
        <v>0</v>
      </c>
      <c r="D89" s="225">
        <v>0</v>
      </c>
      <c r="E89" s="225">
        <v>0</v>
      </c>
      <c r="F89" s="225">
        <v>0</v>
      </c>
      <c r="G89" s="225">
        <v>0</v>
      </c>
      <c r="H89" s="225">
        <v>0</v>
      </c>
      <c r="I89" s="225">
        <v>0</v>
      </c>
      <c r="J89" s="225">
        <v>0</v>
      </c>
      <c r="K89" s="225">
        <v>0</v>
      </c>
      <c r="L89" s="201">
        <v>0</v>
      </c>
      <c r="M89" s="201">
        <v>0</v>
      </c>
      <c r="N89" s="201">
        <v>0</v>
      </c>
      <c r="O89" s="93">
        <f t="shared" si="1"/>
        <v>0</v>
      </c>
    </row>
    <row r="90" spans="1:15" s="156" customFormat="1" ht="24" customHeight="1" x14ac:dyDescent="0.25">
      <c r="A90" s="235"/>
      <c r="B90" s="169" t="s">
        <v>50</v>
      </c>
      <c r="C90" s="225">
        <v>7</v>
      </c>
      <c r="D90" s="225">
        <v>4</v>
      </c>
      <c r="E90" s="225">
        <v>35</v>
      </c>
      <c r="F90" s="225">
        <v>0</v>
      </c>
      <c r="G90" s="225">
        <v>0</v>
      </c>
      <c r="H90" s="225">
        <v>0</v>
      </c>
      <c r="I90" s="225">
        <v>0</v>
      </c>
      <c r="J90" s="225">
        <v>23</v>
      </c>
      <c r="K90" s="225">
        <v>56</v>
      </c>
      <c r="L90" s="201">
        <v>0</v>
      </c>
      <c r="M90" s="201">
        <v>0</v>
      </c>
      <c r="N90" s="201">
        <v>0</v>
      </c>
      <c r="O90" s="93">
        <f t="shared" si="1"/>
        <v>125</v>
      </c>
    </row>
    <row r="91" spans="1:15" s="156" customFormat="1" ht="24" customHeight="1" x14ac:dyDescent="0.25">
      <c r="A91" s="235"/>
      <c r="B91" s="169" t="s">
        <v>51</v>
      </c>
      <c r="C91" s="225">
        <v>1</v>
      </c>
      <c r="D91" s="225">
        <v>0</v>
      </c>
      <c r="E91" s="225">
        <v>0</v>
      </c>
      <c r="F91" s="225">
        <v>0</v>
      </c>
      <c r="G91" s="225">
        <v>0</v>
      </c>
      <c r="H91" s="225">
        <v>0</v>
      </c>
      <c r="I91" s="225">
        <v>0</v>
      </c>
      <c r="J91" s="225">
        <v>0</v>
      </c>
      <c r="K91" s="225">
        <v>0</v>
      </c>
      <c r="L91" s="201">
        <v>0</v>
      </c>
      <c r="M91" s="201">
        <v>0</v>
      </c>
      <c r="N91" s="201">
        <v>0</v>
      </c>
      <c r="O91" s="93">
        <f t="shared" si="1"/>
        <v>1</v>
      </c>
    </row>
    <row r="92" spans="1:15" s="156" customFormat="1" ht="42" customHeight="1" x14ac:dyDescent="0.25">
      <c r="A92" s="219">
        <v>27</v>
      </c>
      <c r="B92" s="168" t="s">
        <v>53</v>
      </c>
      <c r="C92" s="225">
        <v>422</v>
      </c>
      <c r="D92" s="225">
        <v>0</v>
      </c>
      <c r="E92" s="225">
        <v>0</v>
      </c>
      <c r="F92" s="225">
        <v>0</v>
      </c>
      <c r="G92" s="225">
        <v>0</v>
      </c>
      <c r="H92" s="225">
        <v>0</v>
      </c>
      <c r="I92" s="225">
        <v>0</v>
      </c>
      <c r="J92" s="225">
        <v>0</v>
      </c>
      <c r="K92" s="225">
        <v>0</v>
      </c>
      <c r="L92" s="201">
        <v>127</v>
      </c>
      <c r="M92" s="201">
        <v>0</v>
      </c>
      <c r="N92" s="201">
        <v>0</v>
      </c>
      <c r="O92" s="93">
        <f t="shared" si="1"/>
        <v>549</v>
      </c>
    </row>
    <row r="93" spans="1:15" s="156" customFormat="1" ht="63" customHeight="1" x14ac:dyDescent="0.25">
      <c r="A93" s="219">
        <v>28</v>
      </c>
      <c r="B93" s="168" t="s">
        <v>202</v>
      </c>
      <c r="C93" s="92">
        <v>964</v>
      </c>
      <c r="D93" s="92">
        <v>1004</v>
      </c>
      <c r="E93" s="92">
        <v>1056</v>
      </c>
      <c r="F93" s="92">
        <v>1056</v>
      </c>
      <c r="G93" s="92">
        <v>1056</v>
      </c>
      <c r="H93" s="92">
        <v>1056</v>
      </c>
      <c r="I93" s="92">
        <v>1056</v>
      </c>
      <c r="J93" s="92">
        <v>1128</v>
      </c>
      <c r="K93" s="92">
        <v>1236</v>
      </c>
      <c r="L93" s="202">
        <v>1349</v>
      </c>
      <c r="M93" s="202">
        <v>1418</v>
      </c>
      <c r="N93" s="202">
        <v>1480</v>
      </c>
      <c r="O93" s="93">
        <f>N93</f>
        <v>1480</v>
      </c>
    </row>
    <row r="94" spans="1:15" x14ac:dyDescent="0.25"/>
    <row r="95" spans="1:15" x14ac:dyDescent="0.25"/>
    <row r="96" spans="1:15" x14ac:dyDescent="0.25"/>
    <row r="97" spans="1:15" x14ac:dyDescent="0.25">
      <c r="A97" s="239" t="s">
        <v>74</v>
      </c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</row>
    <row r="98" spans="1:15" ht="42" customHeight="1" x14ac:dyDescent="0.25">
      <c r="A98" s="58" t="s">
        <v>1</v>
      </c>
      <c r="B98" s="78" t="s">
        <v>2</v>
      </c>
      <c r="C98" s="54" t="s">
        <v>60</v>
      </c>
      <c r="D98" s="54" t="s">
        <v>61</v>
      </c>
      <c r="E98" s="54" t="s">
        <v>62</v>
      </c>
      <c r="F98" s="54" t="s">
        <v>63</v>
      </c>
      <c r="G98" s="54" t="s">
        <v>64</v>
      </c>
      <c r="H98" s="54" t="s">
        <v>65</v>
      </c>
      <c r="I98" s="54" t="s">
        <v>66</v>
      </c>
      <c r="J98" s="54" t="s">
        <v>67</v>
      </c>
      <c r="K98" s="54" t="s">
        <v>68</v>
      </c>
      <c r="L98" s="54" t="s">
        <v>69</v>
      </c>
      <c r="M98" s="54" t="s">
        <v>70</v>
      </c>
      <c r="N98" s="54" t="s">
        <v>71</v>
      </c>
      <c r="O98" s="57" t="s">
        <v>3</v>
      </c>
    </row>
    <row r="99" spans="1:15" ht="28.5" customHeight="1" x14ac:dyDescent="0.25">
      <c r="A99" s="219">
        <v>1</v>
      </c>
      <c r="B99" s="3" t="s">
        <v>4</v>
      </c>
      <c r="C99" s="41">
        <v>9</v>
      </c>
      <c r="D99" s="41">
        <v>32</v>
      </c>
      <c r="E99" s="41">
        <v>18</v>
      </c>
      <c r="F99" s="41">
        <v>0</v>
      </c>
      <c r="G99" s="41">
        <v>0</v>
      </c>
      <c r="H99" s="41">
        <v>0</v>
      </c>
      <c r="I99" s="41">
        <v>0</v>
      </c>
      <c r="J99" s="41">
        <v>12</v>
      </c>
      <c r="K99" s="41">
        <v>17</v>
      </c>
      <c r="L99" s="197">
        <v>4</v>
      </c>
      <c r="M99" s="197">
        <v>18</v>
      </c>
      <c r="N99" s="197">
        <v>6</v>
      </c>
      <c r="O99" s="124">
        <f>SUM(C99:N99)</f>
        <v>116</v>
      </c>
    </row>
    <row r="100" spans="1:15" ht="28.5" customHeight="1" x14ac:dyDescent="0.25">
      <c r="A100" s="219">
        <v>2</v>
      </c>
      <c r="B100" s="3" t="s">
        <v>5</v>
      </c>
      <c r="C100" s="41">
        <v>7</v>
      </c>
      <c r="D100" s="41">
        <v>36</v>
      </c>
      <c r="E100" s="41">
        <v>17</v>
      </c>
      <c r="F100" s="41">
        <v>0</v>
      </c>
      <c r="G100" s="41">
        <v>0</v>
      </c>
      <c r="H100" s="41">
        <v>0</v>
      </c>
      <c r="I100" s="41">
        <v>0</v>
      </c>
      <c r="J100" s="41">
        <v>5</v>
      </c>
      <c r="K100" s="41">
        <v>8</v>
      </c>
      <c r="L100" s="197">
        <v>4</v>
      </c>
      <c r="M100" s="197">
        <v>11</v>
      </c>
      <c r="N100" s="197">
        <v>6</v>
      </c>
      <c r="O100" s="124">
        <f t="shared" ref="O100:O139" si="3">SUM(C100:N100)</f>
        <v>94</v>
      </c>
    </row>
    <row r="101" spans="1:15" ht="35.25" customHeight="1" x14ac:dyDescent="0.25">
      <c r="A101" s="219">
        <v>3</v>
      </c>
      <c r="B101" s="3" t="s">
        <v>7</v>
      </c>
      <c r="C101" s="41">
        <v>1</v>
      </c>
      <c r="D101" s="41">
        <v>3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197">
        <v>6</v>
      </c>
      <c r="M101" s="197">
        <v>3</v>
      </c>
      <c r="N101" s="197">
        <v>2</v>
      </c>
      <c r="O101" s="124">
        <f t="shared" si="3"/>
        <v>15</v>
      </c>
    </row>
    <row r="102" spans="1:15" ht="29.25" customHeight="1" x14ac:dyDescent="0.25">
      <c r="A102" s="219">
        <v>4</v>
      </c>
      <c r="B102" s="3" t="s">
        <v>8</v>
      </c>
      <c r="C102" s="41">
        <v>7</v>
      </c>
      <c r="D102" s="41">
        <v>5</v>
      </c>
      <c r="E102" s="41">
        <v>9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3</v>
      </c>
      <c r="L102" s="197">
        <v>11</v>
      </c>
      <c r="M102" s="197">
        <v>4</v>
      </c>
      <c r="N102" s="197">
        <v>1</v>
      </c>
      <c r="O102" s="124">
        <f t="shared" si="3"/>
        <v>40</v>
      </c>
    </row>
    <row r="103" spans="1:15" ht="29.25" customHeight="1" x14ac:dyDescent="0.25">
      <c r="A103" s="219">
        <v>5</v>
      </c>
      <c r="B103" s="3" t="s">
        <v>9</v>
      </c>
      <c r="C103" s="41">
        <v>0</v>
      </c>
      <c r="D103" s="41">
        <v>0</v>
      </c>
      <c r="E103" s="41">
        <v>1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1</v>
      </c>
      <c r="L103" s="197">
        <v>0</v>
      </c>
      <c r="M103" s="197">
        <v>0</v>
      </c>
      <c r="N103" s="197">
        <v>0</v>
      </c>
      <c r="O103" s="124">
        <f t="shared" si="3"/>
        <v>2</v>
      </c>
    </row>
    <row r="104" spans="1:15" ht="29.25" customHeight="1" x14ac:dyDescent="0.25">
      <c r="A104" s="219">
        <v>6</v>
      </c>
      <c r="B104" s="3" t="s">
        <v>10</v>
      </c>
      <c r="C104" s="41">
        <v>5</v>
      </c>
      <c r="D104" s="41">
        <v>9</v>
      </c>
      <c r="E104" s="41">
        <v>6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14</v>
      </c>
      <c r="L104" s="197">
        <v>17</v>
      </c>
      <c r="M104" s="197">
        <v>6</v>
      </c>
      <c r="N104" s="197">
        <v>7</v>
      </c>
      <c r="O104" s="124">
        <f t="shared" si="3"/>
        <v>64</v>
      </c>
    </row>
    <row r="105" spans="1:15" ht="29.25" customHeight="1" x14ac:dyDescent="0.25">
      <c r="A105" s="219">
        <v>7</v>
      </c>
      <c r="B105" s="3" t="s">
        <v>11</v>
      </c>
      <c r="C105" s="41">
        <v>0</v>
      </c>
      <c r="D105" s="41">
        <v>2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197">
        <v>4</v>
      </c>
      <c r="M105" s="197">
        <v>0</v>
      </c>
      <c r="N105" s="197">
        <v>2</v>
      </c>
      <c r="O105" s="124">
        <f t="shared" si="3"/>
        <v>8</v>
      </c>
    </row>
    <row r="106" spans="1:15" ht="29.25" customHeight="1" x14ac:dyDescent="0.25">
      <c r="A106" s="219">
        <v>8</v>
      </c>
      <c r="B106" s="3" t="s">
        <v>12</v>
      </c>
      <c r="C106" s="41">
        <v>70</v>
      </c>
      <c r="D106" s="41">
        <v>77</v>
      </c>
      <c r="E106" s="41">
        <v>62</v>
      </c>
      <c r="F106" s="41">
        <v>0</v>
      </c>
      <c r="G106" s="41">
        <v>0</v>
      </c>
      <c r="H106" s="41">
        <v>0</v>
      </c>
      <c r="I106" s="41">
        <v>0</v>
      </c>
      <c r="J106" s="41">
        <v>3</v>
      </c>
      <c r="K106" s="41">
        <v>17</v>
      </c>
      <c r="L106" s="197">
        <v>69</v>
      </c>
      <c r="M106" s="197">
        <v>41</v>
      </c>
      <c r="N106" s="197">
        <v>18</v>
      </c>
      <c r="O106" s="124">
        <f t="shared" si="3"/>
        <v>357</v>
      </c>
    </row>
    <row r="107" spans="1:15" ht="29.25" customHeight="1" x14ac:dyDescent="0.25">
      <c r="A107" s="219">
        <v>9</v>
      </c>
      <c r="B107" s="3" t="s">
        <v>13</v>
      </c>
      <c r="C107" s="41">
        <v>379</v>
      </c>
      <c r="D107" s="41">
        <v>314</v>
      </c>
      <c r="E107" s="41">
        <v>228</v>
      </c>
      <c r="F107" s="41">
        <v>0</v>
      </c>
      <c r="G107" s="41">
        <v>0</v>
      </c>
      <c r="H107" s="41">
        <v>0</v>
      </c>
      <c r="I107" s="41">
        <v>0</v>
      </c>
      <c r="J107" s="41">
        <v>36</v>
      </c>
      <c r="K107" s="41">
        <v>30</v>
      </c>
      <c r="L107" s="197">
        <v>403</v>
      </c>
      <c r="M107" s="197">
        <v>236</v>
      </c>
      <c r="N107" s="197">
        <v>106</v>
      </c>
      <c r="O107" s="124">
        <f t="shared" si="3"/>
        <v>1732</v>
      </c>
    </row>
    <row r="108" spans="1:15" ht="53.25" customHeight="1" x14ac:dyDescent="0.25">
      <c r="A108" s="219">
        <v>10</v>
      </c>
      <c r="B108" s="3" t="s">
        <v>14</v>
      </c>
      <c r="C108" s="41">
        <v>261</v>
      </c>
      <c r="D108" s="41">
        <v>138</v>
      </c>
      <c r="E108" s="41">
        <v>254</v>
      </c>
      <c r="F108" s="41">
        <v>0</v>
      </c>
      <c r="G108" s="41">
        <v>0</v>
      </c>
      <c r="H108" s="41">
        <v>0</v>
      </c>
      <c r="I108" s="41">
        <v>0</v>
      </c>
      <c r="J108" s="41">
        <v>18</v>
      </c>
      <c r="K108" s="41">
        <v>139</v>
      </c>
      <c r="L108" s="197">
        <v>262</v>
      </c>
      <c r="M108" s="197">
        <v>130</v>
      </c>
      <c r="N108" s="197">
        <v>68</v>
      </c>
      <c r="O108" s="124">
        <f t="shared" si="3"/>
        <v>1270</v>
      </c>
    </row>
    <row r="109" spans="1:15" ht="28.5" customHeight="1" x14ac:dyDescent="0.25">
      <c r="A109" s="219">
        <v>11</v>
      </c>
      <c r="B109" s="3" t="s">
        <v>15</v>
      </c>
      <c r="C109" s="131">
        <v>28</v>
      </c>
      <c r="D109" s="131">
        <v>16</v>
      </c>
      <c r="E109" s="131">
        <v>15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  <c r="K109" s="131">
        <v>0</v>
      </c>
      <c r="L109" s="198">
        <v>42</v>
      </c>
      <c r="M109" s="198">
        <v>48</v>
      </c>
      <c r="N109" s="198">
        <v>17</v>
      </c>
      <c r="O109" s="124">
        <f t="shared" si="3"/>
        <v>166</v>
      </c>
    </row>
    <row r="110" spans="1:15" ht="78.75" customHeight="1" x14ac:dyDescent="0.25">
      <c r="A110" s="219">
        <v>13</v>
      </c>
      <c r="B110" s="3" t="s">
        <v>21</v>
      </c>
      <c r="C110" s="41">
        <v>282</v>
      </c>
      <c r="D110" s="41">
        <v>178</v>
      </c>
      <c r="E110" s="41">
        <v>236</v>
      </c>
      <c r="F110" s="41">
        <v>0</v>
      </c>
      <c r="G110" s="41">
        <v>0</v>
      </c>
      <c r="H110" s="41">
        <v>0</v>
      </c>
      <c r="I110" s="41">
        <v>0</v>
      </c>
      <c r="J110" s="41">
        <v>39</v>
      </c>
      <c r="K110" s="41">
        <v>194</v>
      </c>
      <c r="L110" s="197">
        <v>210</v>
      </c>
      <c r="M110" s="197">
        <v>155</v>
      </c>
      <c r="N110" s="197">
        <v>185</v>
      </c>
      <c r="O110" s="124">
        <f t="shared" si="3"/>
        <v>1479</v>
      </c>
    </row>
    <row r="111" spans="1:15" ht="53.25" customHeight="1" x14ac:dyDescent="0.25">
      <c r="A111" s="219">
        <v>14</v>
      </c>
      <c r="B111" s="3" t="s">
        <v>22</v>
      </c>
      <c r="C111" s="41">
        <v>34</v>
      </c>
      <c r="D111" s="41">
        <v>47</v>
      </c>
      <c r="E111" s="41">
        <v>28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17</v>
      </c>
      <c r="L111" s="197">
        <v>39</v>
      </c>
      <c r="M111" s="197">
        <v>33</v>
      </c>
      <c r="N111" s="197">
        <v>37</v>
      </c>
      <c r="O111" s="124">
        <f t="shared" si="3"/>
        <v>235</v>
      </c>
    </row>
    <row r="112" spans="1:15" ht="29.25" customHeight="1" x14ac:dyDescent="0.25">
      <c r="A112" s="235">
        <v>15</v>
      </c>
      <c r="B112" s="3" t="s">
        <v>23</v>
      </c>
      <c r="C112" s="131">
        <v>7</v>
      </c>
      <c r="D112" s="131">
        <v>5</v>
      </c>
      <c r="E112" s="131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10</v>
      </c>
      <c r="K112" s="131">
        <v>7</v>
      </c>
      <c r="L112" s="198">
        <v>4</v>
      </c>
      <c r="M112" s="198">
        <v>9</v>
      </c>
      <c r="N112" s="198">
        <v>1</v>
      </c>
      <c r="O112" s="124">
        <f t="shared" si="3"/>
        <v>43</v>
      </c>
    </row>
    <row r="113" spans="1:15" ht="26.25" customHeight="1" x14ac:dyDescent="0.25">
      <c r="A113" s="235"/>
      <c r="B113" s="4" t="s">
        <v>24</v>
      </c>
      <c r="C113" s="41">
        <v>5</v>
      </c>
      <c r="D113" s="41">
        <v>3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6</v>
      </c>
      <c r="K113" s="41">
        <v>4</v>
      </c>
      <c r="L113" s="197">
        <v>3</v>
      </c>
      <c r="M113" s="197">
        <v>7</v>
      </c>
      <c r="N113" s="197">
        <v>0</v>
      </c>
      <c r="O113" s="124">
        <f t="shared" si="3"/>
        <v>28</v>
      </c>
    </row>
    <row r="114" spans="1:15" ht="26.25" customHeight="1" x14ac:dyDescent="0.25">
      <c r="A114" s="235"/>
      <c r="B114" s="4" t="s">
        <v>25</v>
      </c>
      <c r="C114" s="41">
        <v>2</v>
      </c>
      <c r="D114" s="41">
        <v>2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4</v>
      </c>
      <c r="K114" s="41">
        <v>3</v>
      </c>
      <c r="L114" s="197">
        <v>1</v>
      </c>
      <c r="M114" s="197">
        <v>2</v>
      </c>
      <c r="N114" s="197">
        <v>1</v>
      </c>
      <c r="O114" s="124">
        <f t="shared" si="3"/>
        <v>15</v>
      </c>
    </row>
    <row r="115" spans="1:15" ht="33.75" customHeight="1" x14ac:dyDescent="0.25">
      <c r="A115" s="219">
        <v>16</v>
      </c>
      <c r="B115" s="3" t="s">
        <v>28</v>
      </c>
      <c r="C115" s="41">
        <v>1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197">
        <v>2</v>
      </c>
      <c r="M115" s="197">
        <v>2</v>
      </c>
      <c r="N115" s="197">
        <v>1</v>
      </c>
      <c r="O115" s="124">
        <f t="shared" si="3"/>
        <v>6</v>
      </c>
    </row>
    <row r="116" spans="1:15" ht="31.5" customHeight="1" x14ac:dyDescent="0.25">
      <c r="A116" s="219">
        <v>17</v>
      </c>
      <c r="B116" s="3" t="s">
        <v>29</v>
      </c>
      <c r="C116" s="41">
        <v>2</v>
      </c>
      <c r="D116" s="41">
        <v>3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197">
        <v>0</v>
      </c>
      <c r="M116" s="197">
        <v>0</v>
      </c>
      <c r="N116" s="197">
        <v>1</v>
      </c>
      <c r="O116" s="124">
        <f t="shared" si="3"/>
        <v>6</v>
      </c>
    </row>
    <row r="117" spans="1:15" ht="41.25" customHeight="1" x14ac:dyDescent="0.25">
      <c r="A117" s="219">
        <v>18</v>
      </c>
      <c r="B117" s="3" t="s">
        <v>30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197">
        <v>0</v>
      </c>
      <c r="M117" s="197">
        <v>0</v>
      </c>
      <c r="N117" s="197">
        <v>0</v>
      </c>
      <c r="O117" s="124">
        <f t="shared" si="3"/>
        <v>0</v>
      </c>
    </row>
    <row r="118" spans="1:15" ht="35.25" customHeight="1" x14ac:dyDescent="0.25">
      <c r="A118" s="219">
        <v>19</v>
      </c>
      <c r="B118" s="3" t="s">
        <v>31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197">
        <v>0</v>
      </c>
      <c r="M118" s="197">
        <v>0</v>
      </c>
      <c r="N118" s="197">
        <v>0</v>
      </c>
      <c r="O118" s="124">
        <f t="shared" si="3"/>
        <v>0</v>
      </c>
    </row>
    <row r="119" spans="1:15" ht="37.5" customHeight="1" x14ac:dyDescent="0.25">
      <c r="A119" s="235">
        <v>20</v>
      </c>
      <c r="B119" s="3" t="s">
        <v>32</v>
      </c>
      <c r="C119" s="131">
        <v>0</v>
      </c>
      <c r="D119" s="131">
        <v>0</v>
      </c>
      <c r="E119" s="131">
        <v>0</v>
      </c>
      <c r="F119" s="131">
        <v>0</v>
      </c>
      <c r="G119" s="131">
        <v>0</v>
      </c>
      <c r="H119" s="131">
        <v>0</v>
      </c>
      <c r="I119" s="131">
        <v>0</v>
      </c>
      <c r="J119" s="131">
        <v>0</v>
      </c>
      <c r="K119" s="131">
        <v>0</v>
      </c>
      <c r="L119" s="198">
        <v>0</v>
      </c>
      <c r="M119" s="198">
        <v>0</v>
      </c>
      <c r="N119" s="198">
        <v>0</v>
      </c>
      <c r="O119" s="124">
        <f t="shared" si="3"/>
        <v>0</v>
      </c>
    </row>
    <row r="120" spans="1:15" ht="26.25" customHeight="1" x14ac:dyDescent="0.25">
      <c r="A120" s="235"/>
      <c r="B120" s="4" t="s">
        <v>33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197">
        <v>0</v>
      </c>
      <c r="M120" s="197">
        <v>0</v>
      </c>
      <c r="N120" s="197">
        <v>0</v>
      </c>
      <c r="O120" s="124">
        <f t="shared" si="3"/>
        <v>0</v>
      </c>
    </row>
    <row r="121" spans="1:15" ht="26.25" customHeight="1" x14ac:dyDescent="0.25">
      <c r="A121" s="235"/>
      <c r="B121" s="4" t="s">
        <v>34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197">
        <v>0</v>
      </c>
      <c r="M121" s="197">
        <v>0</v>
      </c>
      <c r="N121" s="197">
        <v>0</v>
      </c>
      <c r="O121" s="124">
        <f t="shared" si="3"/>
        <v>0</v>
      </c>
    </row>
    <row r="122" spans="1:15" ht="26.25" customHeight="1" x14ac:dyDescent="0.25">
      <c r="A122" s="235"/>
      <c r="B122" s="4" t="s">
        <v>35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197">
        <v>0</v>
      </c>
      <c r="M122" s="197">
        <v>0</v>
      </c>
      <c r="N122" s="197">
        <v>0</v>
      </c>
      <c r="O122" s="124">
        <f t="shared" si="3"/>
        <v>0</v>
      </c>
    </row>
    <row r="123" spans="1:15" ht="26.25" customHeight="1" x14ac:dyDescent="0.25">
      <c r="A123" s="219">
        <v>21</v>
      </c>
      <c r="B123" s="3" t="s">
        <v>36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197">
        <v>0</v>
      </c>
      <c r="M123" s="197">
        <v>0</v>
      </c>
      <c r="N123" s="197">
        <v>0</v>
      </c>
      <c r="O123" s="124">
        <f t="shared" si="3"/>
        <v>0</v>
      </c>
    </row>
    <row r="124" spans="1:15" ht="26.25" customHeight="1" x14ac:dyDescent="0.25">
      <c r="A124" s="235">
        <v>22</v>
      </c>
      <c r="B124" s="3" t="s">
        <v>37</v>
      </c>
      <c r="C124" s="131">
        <v>0</v>
      </c>
      <c r="D124" s="131">
        <v>0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  <c r="K124" s="131">
        <v>0</v>
      </c>
      <c r="L124" s="198">
        <v>0</v>
      </c>
      <c r="M124" s="198">
        <v>0</v>
      </c>
      <c r="N124" s="198">
        <v>0</v>
      </c>
      <c r="O124" s="124">
        <f t="shared" si="3"/>
        <v>0</v>
      </c>
    </row>
    <row r="125" spans="1:15" ht="26.25" customHeight="1" x14ac:dyDescent="0.25">
      <c r="A125" s="235"/>
      <c r="B125" s="4" t="s">
        <v>38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197">
        <v>0</v>
      </c>
      <c r="M125" s="197">
        <v>0</v>
      </c>
      <c r="N125" s="197">
        <v>0</v>
      </c>
      <c r="O125" s="124">
        <f t="shared" si="3"/>
        <v>0</v>
      </c>
    </row>
    <row r="126" spans="1:15" ht="26.25" customHeight="1" x14ac:dyDescent="0.25">
      <c r="A126" s="235"/>
      <c r="B126" s="4" t="s">
        <v>39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197">
        <v>0</v>
      </c>
      <c r="M126" s="197">
        <v>0</v>
      </c>
      <c r="N126" s="197">
        <v>0</v>
      </c>
      <c r="O126" s="124">
        <f t="shared" si="3"/>
        <v>0</v>
      </c>
    </row>
    <row r="127" spans="1:15" ht="26.25" customHeight="1" x14ac:dyDescent="0.25">
      <c r="A127" s="219">
        <v>23</v>
      </c>
      <c r="B127" s="3" t="s">
        <v>40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197">
        <v>0</v>
      </c>
      <c r="M127" s="197">
        <v>0</v>
      </c>
      <c r="N127" s="197">
        <v>0</v>
      </c>
      <c r="O127" s="124">
        <f t="shared" si="3"/>
        <v>0</v>
      </c>
    </row>
    <row r="128" spans="1:15" ht="26.25" customHeight="1" x14ac:dyDescent="0.25">
      <c r="A128" s="219">
        <v>24</v>
      </c>
      <c r="B128" s="3" t="s">
        <v>41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197">
        <v>4</v>
      </c>
      <c r="M128" s="197">
        <v>0</v>
      </c>
      <c r="N128" s="197">
        <v>0</v>
      </c>
      <c r="O128" s="124">
        <f t="shared" si="3"/>
        <v>4</v>
      </c>
    </row>
    <row r="129" spans="1:15" ht="38.25" customHeight="1" x14ac:dyDescent="0.25">
      <c r="A129" s="219">
        <v>25</v>
      </c>
      <c r="B129" s="3" t="s">
        <v>42</v>
      </c>
      <c r="C129" s="41">
        <v>24</v>
      </c>
      <c r="D129" s="41">
        <v>13</v>
      </c>
      <c r="E129" s="41">
        <v>5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197">
        <v>13</v>
      </c>
      <c r="M129" s="197">
        <v>3</v>
      </c>
      <c r="N129" s="197">
        <v>3</v>
      </c>
      <c r="O129" s="124">
        <f t="shared" si="3"/>
        <v>61</v>
      </c>
    </row>
    <row r="130" spans="1:15" ht="51.75" customHeight="1" x14ac:dyDescent="0.25">
      <c r="A130" s="235">
        <v>26</v>
      </c>
      <c r="B130" s="3" t="s">
        <v>101</v>
      </c>
      <c r="C130" s="131">
        <v>0</v>
      </c>
      <c r="D130" s="131">
        <v>3</v>
      </c>
      <c r="E130" s="131">
        <v>13</v>
      </c>
      <c r="F130" s="131">
        <v>0</v>
      </c>
      <c r="G130" s="131">
        <v>0</v>
      </c>
      <c r="H130" s="131">
        <v>0</v>
      </c>
      <c r="I130" s="131">
        <v>0</v>
      </c>
      <c r="J130" s="131">
        <v>7</v>
      </c>
      <c r="K130" s="131">
        <v>24</v>
      </c>
      <c r="L130" s="131">
        <v>0</v>
      </c>
      <c r="M130" s="131">
        <v>1</v>
      </c>
      <c r="N130" s="131">
        <v>0</v>
      </c>
      <c r="O130" s="124">
        <f t="shared" si="3"/>
        <v>48</v>
      </c>
    </row>
    <row r="131" spans="1:15" ht="24" customHeight="1" x14ac:dyDescent="0.25">
      <c r="A131" s="235"/>
      <c r="B131" s="4" t="s">
        <v>44</v>
      </c>
      <c r="C131" s="41">
        <v>0</v>
      </c>
      <c r="D131" s="41">
        <v>1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197">
        <v>0</v>
      </c>
      <c r="M131" s="197">
        <v>0</v>
      </c>
      <c r="N131" s="197">
        <v>0</v>
      </c>
      <c r="O131" s="124">
        <f t="shared" si="3"/>
        <v>1</v>
      </c>
    </row>
    <row r="132" spans="1:15" ht="24" customHeight="1" x14ac:dyDescent="0.25">
      <c r="A132" s="235"/>
      <c r="B132" s="4" t="s">
        <v>45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197">
        <v>0</v>
      </c>
      <c r="M132" s="197">
        <v>0</v>
      </c>
      <c r="N132" s="197">
        <v>0</v>
      </c>
      <c r="O132" s="124">
        <f t="shared" si="3"/>
        <v>0</v>
      </c>
    </row>
    <row r="133" spans="1:15" ht="24" customHeight="1" x14ac:dyDescent="0.25">
      <c r="A133" s="235"/>
      <c r="B133" s="4" t="s">
        <v>46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197">
        <v>0</v>
      </c>
      <c r="M133" s="197">
        <v>0</v>
      </c>
      <c r="N133" s="197">
        <v>0</v>
      </c>
      <c r="O133" s="124">
        <f t="shared" si="3"/>
        <v>0</v>
      </c>
    </row>
    <row r="134" spans="1:15" ht="24" customHeight="1" x14ac:dyDescent="0.25">
      <c r="A134" s="235"/>
      <c r="B134" s="4" t="s">
        <v>47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197">
        <v>0</v>
      </c>
      <c r="M134" s="197">
        <v>0</v>
      </c>
      <c r="N134" s="197">
        <v>0</v>
      </c>
      <c r="O134" s="124">
        <f t="shared" si="3"/>
        <v>0</v>
      </c>
    </row>
    <row r="135" spans="1:15" ht="24" customHeight="1" x14ac:dyDescent="0.25">
      <c r="A135" s="235"/>
      <c r="B135" s="4" t="s">
        <v>48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197">
        <v>0</v>
      </c>
      <c r="M135" s="197">
        <v>1</v>
      </c>
      <c r="N135" s="197">
        <v>0</v>
      </c>
      <c r="O135" s="124">
        <f t="shared" si="3"/>
        <v>1</v>
      </c>
    </row>
    <row r="136" spans="1:15" ht="24" customHeight="1" x14ac:dyDescent="0.25">
      <c r="A136" s="235"/>
      <c r="B136" s="4" t="s">
        <v>49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197">
        <v>0</v>
      </c>
      <c r="M136" s="197">
        <v>0</v>
      </c>
      <c r="N136" s="197">
        <v>0</v>
      </c>
      <c r="O136" s="124">
        <f t="shared" si="3"/>
        <v>0</v>
      </c>
    </row>
    <row r="137" spans="1:15" ht="24" customHeight="1" x14ac:dyDescent="0.25">
      <c r="A137" s="235"/>
      <c r="B137" s="4" t="s">
        <v>50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  <c r="L137" s="197">
        <v>0</v>
      </c>
      <c r="M137" s="197">
        <v>0</v>
      </c>
      <c r="N137" s="197">
        <v>0</v>
      </c>
      <c r="O137" s="124">
        <f t="shared" si="3"/>
        <v>0</v>
      </c>
    </row>
    <row r="138" spans="1:15" ht="24" customHeight="1" x14ac:dyDescent="0.25">
      <c r="A138" s="235"/>
      <c r="B138" s="4" t="s">
        <v>51</v>
      </c>
      <c r="C138" s="41">
        <v>0</v>
      </c>
      <c r="D138" s="41">
        <v>2</v>
      </c>
      <c r="E138" s="41">
        <v>13</v>
      </c>
      <c r="F138" s="41">
        <v>0</v>
      </c>
      <c r="G138" s="41">
        <v>0</v>
      </c>
      <c r="H138" s="41">
        <v>0</v>
      </c>
      <c r="I138" s="41">
        <v>0</v>
      </c>
      <c r="J138" s="41">
        <v>7</v>
      </c>
      <c r="K138" s="41">
        <v>24</v>
      </c>
      <c r="L138" s="197">
        <v>0</v>
      </c>
      <c r="M138" s="197">
        <v>0</v>
      </c>
      <c r="N138" s="197">
        <v>0</v>
      </c>
      <c r="O138" s="124">
        <f t="shared" si="3"/>
        <v>46</v>
      </c>
    </row>
    <row r="139" spans="1:15" ht="42" customHeight="1" x14ac:dyDescent="0.25">
      <c r="A139" s="219">
        <v>27</v>
      </c>
      <c r="B139" s="3" t="s">
        <v>53</v>
      </c>
      <c r="C139" s="41">
        <v>211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197">
        <v>63</v>
      </c>
      <c r="M139" s="197">
        <v>0</v>
      </c>
      <c r="N139" s="197">
        <v>0</v>
      </c>
      <c r="O139" s="124">
        <f t="shared" si="3"/>
        <v>274</v>
      </c>
    </row>
    <row r="140" spans="1:15" ht="63" customHeight="1" x14ac:dyDescent="0.25">
      <c r="A140" s="219">
        <v>28</v>
      </c>
      <c r="B140" s="3" t="s">
        <v>202</v>
      </c>
      <c r="C140" s="131">
        <v>449</v>
      </c>
      <c r="D140" s="131">
        <v>460</v>
      </c>
      <c r="E140" s="131">
        <v>478</v>
      </c>
      <c r="F140" s="131">
        <v>478</v>
      </c>
      <c r="G140" s="131">
        <v>478</v>
      </c>
      <c r="H140" s="131">
        <v>478</v>
      </c>
      <c r="I140" s="131">
        <v>478</v>
      </c>
      <c r="J140" s="131">
        <v>489</v>
      </c>
      <c r="K140" s="131">
        <v>513</v>
      </c>
      <c r="L140" s="198">
        <v>517</v>
      </c>
      <c r="M140" s="198">
        <v>531</v>
      </c>
      <c r="N140" s="198">
        <v>541</v>
      </c>
      <c r="O140" s="132">
        <f>N140</f>
        <v>541</v>
      </c>
    </row>
    <row r="141" spans="1:15" x14ac:dyDescent="0.25"/>
    <row r="142" spans="1:15" x14ac:dyDescent="0.25"/>
    <row r="143" spans="1:15" x14ac:dyDescent="0.25"/>
    <row r="144" spans="1:15" x14ac:dyDescent="0.25"/>
    <row r="145" x14ac:dyDescent="0.25"/>
    <row r="146" x14ac:dyDescent="0.25"/>
    <row r="147" x14ac:dyDescent="0.25"/>
    <row r="148" x14ac:dyDescent="0.25"/>
    <row r="149" x14ac:dyDescent="0.25"/>
  </sheetData>
  <protectedRanges>
    <protectedRange sqref="M146:N180 A184:XFD410 M52:N82 M99:N129 M131:N140 M84:N93" name="Rango1"/>
  </protectedRanges>
  <mergeCells count="17">
    <mergeCell ref="A50:O50"/>
    <mergeCell ref="A65:A67"/>
    <mergeCell ref="A72:A75"/>
    <mergeCell ref="A77:A79"/>
    <mergeCell ref="A83:A91"/>
    <mergeCell ref="A112:A114"/>
    <mergeCell ref="A119:A122"/>
    <mergeCell ref="A124:A126"/>
    <mergeCell ref="A130:A138"/>
    <mergeCell ref="A97:O97"/>
    <mergeCell ref="A26:A29"/>
    <mergeCell ref="A1:O1"/>
    <mergeCell ref="A2:O2"/>
    <mergeCell ref="A4:O4"/>
    <mergeCell ref="A19:A21"/>
    <mergeCell ref="A31:A33"/>
    <mergeCell ref="A37:A45"/>
  </mergeCells>
  <phoneticPr fontId="14" type="noConversion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</sheetPr>
  <dimension ref="A1:Q396"/>
  <sheetViews>
    <sheetView zoomScaleNormal="100" workbookViewId="0">
      <selection activeCell="B14" sqref="B14"/>
    </sheetView>
  </sheetViews>
  <sheetFormatPr baseColWidth="10" defaultColWidth="0" defaultRowHeight="18" zeroHeight="1" x14ac:dyDescent="0.25"/>
  <cols>
    <col min="1" max="1" width="5" style="151" customWidth="1"/>
    <col min="2" max="2" width="39.5703125" style="157" customWidth="1"/>
    <col min="3" max="3" width="8.5703125" style="155" customWidth="1"/>
    <col min="4" max="4" width="8.42578125" style="155" customWidth="1"/>
    <col min="5" max="5" width="8.28515625" style="155" customWidth="1"/>
    <col min="6" max="6" width="9.28515625" style="155" customWidth="1"/>
    <col min="7" max="7" width="8.28515625" style="155" customWidth="1"/>
    <col min="8" max="8" width="10.42578125" style="155" customWidth="1"/>
    <col min="9" max="9" width="8.42578125" style="155" customWidth="1"/>
    <col min="10" max="10" width="8.28515625" style="155" customWidth="1"/>
    <col min="11" max="11" width="9.85546875" style="155" customWidth="1"/>
    <col min="12" max="12" width="9.42578125" style="155" customWidth="1"/>
    <col min="13" max="13" width="9.5703125" style="155" customWidth="1"/>
    <col min="14" max="14" width="9.42578125" style="155" customWidth="1"/>
    <col min="15" max="16" width="11.42578125" style="151" customWidth="1"/>
    <col min="17" max="17" width="16.42578125" style="151" hidden="1"/>
    <col min="18" max="16384" width="11.42578125" style="151" hidden="1"/>
  </cols>
  <sheetData>
    <row r="1" spans="1:15" ht="21.75" customHeight="1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</row>
    <row r="2" spans="1:15" ht="21.75" customHeight="1" x14ac:dyDescent="0.25">
      <c r="A2" s="244" t="s">
        <v>125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5" ht="15.75" x14ac:dyDescent="0.2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</row>
    <row r="4" spans="1:15" ht="18" customHeight="1" x14ac:dyDescent="0.25">
      <c r="A4" s="239" t="s">
        <v>117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</row>
    <row r="5" spans="1:15" ht="25.5" customHeight="1" x14ac:dyDescent="0.25">
      <c r="A5" s="140" t="s">
        <v>1</v>
      </c>
      <c r="B5" s="150" t="s">
        <v>2</v>
      </c>
      <c r="C5" s="136" t="s">
        <v>60</v>
      </c>
      <c r="D5" s="136" t="s">
        <v>61</v>
      </c>
      <c r="E5" s="136" t="s">
        <v>62</v>
      </c>
      <c r="F5" s="136" t="s">
        <v>63</v>
      </c>
      <c r="G5" s="136" t="s">
        <v>64</v>
      </c>
      <c r="H5" s="136" t="s">
        <v>65</v>
      </c>
      <c r="I5" s="136" t="s">
        <v>66</v>
      </c>
      <c r="J5" s="136" t="s">
        <v>67</v>
      </c>
      <c r="K5" s="136" t="s">
        <v>68</v>
      </c>
      <c r="L5" s="136" t="s">
        <v>69</v>
      </c>
      <c r="M5" s="136" t="s">
        <v>70</v>
      </c>
      <c r="N5" s="136" t="s">
        <v>71</v>
      </c>
      <c r="O5" s="138" t="s">
        <v>3</v>
      </c>
    </row>
    <row r="6" spans="1:15" ht="26.25" customHeight="1" x14ac:dyDescent="0.25">
      <c r="A6" s="135">
        <v>1</v>
      </c>
      <c r="B6" s="101" t="s">
        <v>4</v>
      </c>
      <c r="C6" s="158">
        <f>+C50+C94</f>
        <v>70</v>
      </c>
      <c r="D6" s="158">
        <f>+D50+D94</f>
        <v>102</v>
      </c>
      <c r="E6" s="158">
        <f>+E50+E94</f>
        <v>111</v>
      </c>
      <c r="F6" s="158">
        <f>+F50+F94</f>
        <v>0</v>
      </c>
      <c r="G6" s="158">
        <f>+G50+G94</f>
        <v>0</v>
      </c>
      <c r="H6" s="158">
        <f>+H50+H94</f>
        <v>0</v>
      </c>
      <c r="I6" s="158">
        <f>+I50+I94</f>
        <v>0</v>
      </c>
      <c r="J6" s="158">
        <f>+J50+J94</f>
        <v>141</v>
      </c>
      <c r="K6" s="158">
        <f>+K50+K94</f>
        <v>50</v>
      </c>
      <c r="L6" s="158">
        <f>+L50+L94</f>
        <v>142</v>
      </c>
      <c r="M6" s="158">
        <f>+M50+M94</f>
        <v>55</v>
      </c>
      <c r="N6" s="158">
        <f>+N50+N94</f>
        <v>22</v>
      </c>
      <c r="O6" s="159">
        <f>SUM(C6:N6)</f>
        <v>693</v>
      </c>
    </row>
    <row r="7" spans="1:15" ht="24.75" customHeight="1" x14ac:dyDescent="0.25">
      <c r="A7" s="135">
        <v>2</v>
      </c>
      <c r="B7" s="101" t="s">
        <v>5</v>
      </c>
      <c r="C7" s="158">
        <f>+C51+C95</f>
        <v>68</v>
      </c>
      <c r="D7" s="158">
        <f>+D51+D95</f>
        <v>47</v>
      </c>
      <c r="E7" s="158">
        <f>+E51+E95</f>
        <v>82</v>
      </c>
      <c r="F7" s="158">
        <f>+F51+F95</f>
        <v>0</v>
      </c>
      <c r="G7" s="158">
        <f>+G51+G95</f>
        <v>0</v>
      </c>
      <c r="H7" s="158">
        <f>+H51+H95</f>
        <v>0</v>
      </c>
      <c r="I7" s="158">
        <f>+I51+I95</f>
        <v>0</v>
      </c>
      <c r="J7" s="158">
        <f>+J51+J95</f>
        <v>124</v>
      </c>
      <c r="K7" s="158">
        <f>+K51+K95</f>
        <v>52</v>
      </c>
      <c r="L7" s="158">
        <f>+L51+L95</f>
        <v>74</v>
      </c>
      <c r="M7" s="158">
        <f>+M51+M95</f>
        <v>67</v>
      </c>
      <c r="N7" s="158">
        <f>+N51+N95</f>
        <v>29</v>
      </c>
      <c r="O7" s="159">
        <f t="shared" ref="O7:O45" si="0">SUM(C7:N7)</f>
        <v>543</v>
      </c>
    </row>
    <row r="8" spans="1:15" ht="34.5" customHeight="1" x14ac:dyDescent="0.25">
      <c r="A8" s="135">
        <v>3</v>
      </c>
      <c r="B8" s="101" t="s">
        <v>7</v>
      </c>
      <c r="C8" s="158">
        <f>+C52+C96</f>
        <v>0</v>
      </c>
      <c r="D8" s="158">
        <f>+D52+D96</f>
        <v>4</v>
      </c>
      <c r="E8" s="158">
        <f>+E52+E96</f>
        <v>0</v>
      </c>
      <c r="F8" s="158">
        <f>+F52+F96</f>
        <v>0</v>
      </c>
      <c r="G8" s="158">
        <f>+G52+G96</f>
        <v>0</v>
      </c>
      <c r="H8" s="158">
        <f>+H52+H96</f>
        <v>0</v>
      </c>
      <c r="I8" s="158">
        <f>+I52+I96</f>
        <v>0</v>
      </c>
      <c r="J8" s="158">
        <f>+J52+J96</f>
        <v>0</v>
      </c>
      <c r="K8" s="158">
        <f>+K52+K96</f>
        <v>0</v>
      </c>
      <c r="L8" s="158">
        <f>+L52+L96</f>
        <v>0</v>
      </c>
      <c r="M8" s="158">
        <f>+M52+M96</f>
        <v>0</v>
      </c>
      <c r="N8" s="158">
        <f>+N52+N96</f>
        <v>0</v>
      </c>
      <c r="O8" s="159">
        <f t="shared" si="0"/>
        <v>4</v>
      </c>
    </row>
    <row r="9" spans="1:15" ht="26.25" customHeight="1" x14ac:dyDescent="0.25">
      <c r="A9" s="135">
        <v>4</v>
      </c>
      <c r="B9" s="101" t="s">
        <v>8</v>
      </c>
      <c r="C9" s="158">
        <f>+C53+C97</f>
        <v>28</v>
      </c>
      <c r="D9" s="158">
        <f>+D53+D97</f>
        <v>40</v>
      </c>
      <c r="E9" s="158">
        <f>+E53+E97</f>
        <v>19</v>
      </c>
      <c r="F9" s="158">
        <f>+F53+F97</f>
        <v>0</v>
      </c>
      <c r="G9" s="158">
        <f>+G53+G97</f>
        <v>0</v>
      </c>
      <c r="H9" s="158">
        <f>+H53+H97</f>
        <v>0</v>
      </c>
      <c r="I9" s="158">
        <f>+I53+I97</f>
        <v>0</v>
      </c>
      <c r="J9" s="158">
        <f>+J53+J97</f>
        <v>0</v>
      </c>
      <c r="K9" s="158">
        <f>+K53+K97</f>
        <v>26</v>
      </c>
      <c r="L9" s="158">
        <f>+L53+L97</f>
        <v>31</v>
      </c>
      <c r="M9" s="158">
        <f>+M53+M97</f>
        <v>32</v>
      </c>
      <c r="N9" s="158">
        <f>+N53+N97</f>
        <v>27</v>
      </c>
      <c r="O9" s="159">
        <f t="shared" si="0"/>
        <v>203</v>
      </c>
    </row>
    <row r="10" spans="1:15" ht="26.25" customHeight="1" x14ac:dyDescent="0.25">
      <c r="A10" s="135">
        <v>5</v>
      </c>
      <c r="B10" s="101" t="s">
        <v>9</v>
      </c>
      <c r="C10" s="158">
        <f>+C54+C98</f>
        <v>2</v>
      </c>
      <c r="D10" s="158">
        <f>+D54+D98</f>
        <v>4</v>
      </c>
      <c r="E10" s="158">
        <f>+E54+E98</f>
        <v>3</v>
      </c>
      <c r="F10" s="158">
        <f>+F54+F98</f>
        <v>0</v>
      </c>
      <c r="G10" s="158">
        <f>+G54+G98</f>
        <v>0</v>
      </c>
      <c r="H10" s="158">
        <f>+H54+H98</f>
        <v>0</v>
      </c>
      <c r="I10" s="158">
        <f>+I54+I98</f>
        <v>0</v>
      </c>
      <c r="J10" s="158">
        <f>+J54+J98</f>
        <v>0</v>
      </c>
      <c r="K10" s="158">
        <f>+K54+K98</f>
        <v>15</v>
      </c>
      <c r="L10" s="158">
        <f>+L54+L98</f>
        <v>16</v>
      </c>
      <c r="M10" s="158">
        <f>+M54+M98</f>
        <v>4</v>
      </c>
      <c r="N10" s="158">
        <f>+N54+N98</f>
        <v>4</v>
      </c>
      <c r="O10" s="159">
        <f t="shared" si="0"/>
        <v>48</v>
      </c>
    </row>
    <row r="11" spans="1:15" ht="26.25" customHeight="1" x14ac:dyDescent="0.25">
      <c r="A11" s="135">
        <v>6</v>
      </c>
      <c r="B11" s="101" t="s">
        <v>10</v>
      </c>
      <c r="C11" s="158">
        <f>+C55+C99</f>
        <v>11</v>
      </c>
      <c r="D11" s="158">
        <f>+D55+D99</f>
        <v>11</v>
      </c>
      <c r="E11" s="158">
        <f>+E55+E99</f>
        <v>14</v>
      </c>
      <c r="F11" s="158">
        <f>+F55+F99</f>
        <v>0</v>
      </c>
      <c r="G11" s="158">
        <f>+G55+G99</f>
        <v>0</v>
      </c>
      <c r="H11" s="158">
        <f>+H55+H99</f>
        <v>0</v>
      </c>
      <c r="I11" s="158">
        <f>+I55+I99</f>
        <v>0</v>
      </c>
      <c r="J11" s="158">
        <f>+J55+J99</f>
        <v>0</v>
      </c>
      <c r="K11" s="158">
        <f>+K55+K99</f>
        <v>8</v>
      </c>
      <c r="L11" s="158">
        <f>+L55+L99</f>
        <v>16</v>
      </c>
      <c r="M11" s="158">
        <f>+M55+M99</f>
        <v>10</v>
      </c>
      <c r="N11" s="158">
        <f>+N55+N99</f>
        <v>9</v>
      </c>
      <c r="O11" s="159">
        <f t="shared" si="0"/>
        <v>79</v>
      </c>
    </row>
    <row r="12" spans="1:15" ht="26.25" customHeight="1" x14ac:dyDescent="0.25">
      <c r="A12" s="135">
        <v>7</v>
      </c>
      <c r="B12" s="101" t="s">
        <v>11</v>
      </c>
      <c r="C12" s="158">
        <f>+C56+C100</f>
        <v>5</v>
      </c>
      <c r="D12" s="158">
        <f>+D56+D100</f>
        <v>7</v>
      </c>
      <c r="E12" s="158">
        <f>+E56+E100</f>
        <v>6</v>
      </c>
      <c r="F12" s="158">
        <f>+F56+F100</f>
        <v>0</v>
      </c>
      <c r="G12" s="158">
        <f>+G56+G100</f>
        <v>0</v>
      </c>
      <c r="H12" s="158">
        <f>+H56+H100</f>
        <v>0</v>
      </c>
      <c r="I12" s="158">
        <f>+I56+I100</f>
        <v>0</v>
      </c>
      <c r="J12" s="158">
        <f>+J56+J100</f>
        <v>0</v>
      </c>
      <c r="K12" s="158">
        <f>+K56+K100</f>
        <v>5</v>
      </c>
      <c r="L12" s="158">
        <f>+L56+L100</f>
        <v>6</v>
      </c>
      <c r="M12" s="158">
        <f>+M56+M100</f>
        <v>8</v>
      </c>
      <c r="N12" s="158">
        <f>+N56+N100</f>
        <v>14</v>
      </c>
      <c r="O12" s="159">
        <f t="shared" si="0"/>
        <v>51</v>
      </c>
    </row>
    <row r="13" spans="1:15" ht="26.25" customHeight="1" x14ac:dyDescent="0.25">
      <c r="A13" s="135">
        <v>8</v>
      </c>
      <c r="B13" s="101" t="s">
        <v>12</v>
      </c>
      <c r="C13" s="158">
        <f>+C57+C101</f>
        <v>204</v>
      </c>
      <c r="D13" s="158">
        <f>+D57+D101</f>
        <v>170</v>
      </c>
      <c r="E13" s="158">
        <f>+E57+E101</f>
        <v>106</v>
      </c>
      <c r="F13" s="158">
        <f>+F57+F101</f>
        <v>0</v>
      </c>
      <c r="G13" s="158">
        <f>+G57+G101</f>
        <v>0</v>
      </c>
      <c r="H13" s="158">
        <f>+H57+H101</f>
        <v>0</v>
      </c>
      <c r="I13" s="158">
        <f>+I57+I101</f>
        <v>0</v>
      </c>
      <c r="J13" s="158">
        <f>+J57+J101</f>
        <v>0</v>
      </c>
      <c r="K13" s="158">
        <f>+K57+K101</f>
        <v>242</v>
      </c>
      <c r="L13" s="158">
        <f>+L57+L101</f>
        <v>298</v>
      </c>
      <c r="M13" s="158">
        <f>+M57+M101</f>
        <v>182</v>
      </c>
      <c r="N13" s="158">
        <f>+N57+N101</f>
        <v>96</v>
      </c>
      <c r="O13" s="159">
        <f t="shared" si="0"/>
        <v>1298</v>
      </c>
    </row>
    <row r="14" spans="1:15" ht="26.25" customHeight="1" x14ac:dyDescent="0.25">
      <c r="A14" s="135">
        <v>9</v>
      </c>
      <c r="B14" s="101" t="s">
        <v>13</v>
      </c>
      <c r="C14" s="158">
        <f>+C58+C102</f>
        <v>856</v>
      </c>
      <c r="D14" s="158">
        <f>+D58+D102</f>
        <v>810</v>
      </c>
      <c r="E14" s="158">
        <f>+E58+E102</f>
        <v>1698</v>
      </c>
      <c r="F14" s="158">
        <f>+F58+F102</f>
        <v>0</v>
      </c>
      <c r="G14" s="158">
        <f>+G58+G102</f>
        <v>0</v>
      </c>
      <c r="H14" s="158">
        <f>+H58+H102</f>
        <v>0</v>
      </c>
      <c r="I14" s="158">
        <f>+I58+I102</f>
        <v>0</v>
      </c>
      <c r="J14" s="158">
        <f>+J58+J102</f>
        <v>145</v>
      </c>
      <c r="K14" s="158">
        <f>+K58+K102</f>
        <v>873</v>
      </c>
      <c r="L14" s="158">
        <f>+L58+L102</f>
        <v>872</v>
      </c>
      <c r="M14" s="158">
        <f>+M58+M102</f>
        <v>661</v>
      </c>
      <c r="N14" s="158">
        <f>+N58+N102</f>
        <v>353</v>
      </c>
      <c r="O14" s="159">
        <f t="shared" si="0"/>
        <v>6268</v>
      </c>
    </row>
    <row r="15" spans="1:15" ht="54.75" customHeight="1" x14ac:dyDescent="0.25">
      <c r="A15" s="135">
        <v>10</v>
      </c>
      <c r="B15" s="101" t="s">
        <v>14</v>
      </c>
      <c r="C15" s="158">
        <f>+C59+C103</f>
        <v>721</v>
      </c>
      <c r="D15" s="158">
        <f>+D59+D103</f>
        <v>670</v>
      </c>
      <c r="E15" s="158">
        <f>+E59+E103</f>
        <v>1329</v>
      </c>
      <c r="F15" s="158">
        <f>+F59+F103</f>
        <v>0</v>
      </c>
      <c r="G15" s="158">
        <f>+G59+G103</f>
        <v>0</v>
      </c>
      <c r="H15" s="158">
        <f>+H59+H103</f>
        <v>0</v>
      </c>
      <c r="I15" s="158">
        <f>+I59+I103</f>
        <v>0</v>
      </c>
      <c r="J15" s="158">
        <f>+J59+J103</f>
        <v>185</v>
      </c>
      <c r="K15" s="158">
        <f>+K59+K103</f>
        <v>810</v>
      </c>
      <c r="L15" s="158">
        <f>+L59+L103</f>
        <v>825</v>
      </c>
      <c r="M15" s="158">
        <f>+M59+M103</f>
        <v>636</v>
      </c>
      <c r="N15" s="158">
        <f>+N59+N103</f>
        <v>366</v>
      </c>
      <c r="O15" s="159">
        <f t="shared" si="0"/>
        <v>5542</v>
      </c>
    </row>
    <row r="16" spans="1:15" ht="26.25" customHeight="1" x14ac:dyDescent="0.25">
      <c r="A16" s="221">
        <v>11</v>
      </c>
      <c r="B16" s="101" t="s">
        <v>15</v>
      </c>
      <c r="C16" s="159">
        <f>+C60+C104</f>
        <v>118</v>
      </c>
      <c r="D16" s="159">
        <f>+D60+D104</f>
        <v>136</v>
      </c>
      <c r="E16" s="159">
        <f>+E60+E104</f>
        <v>85</v>
      </c>
      <c r="F16" s="159">
        <f>+F60+F104</f>
        <v>0</v>
      </c>
      <c r="G16" s="159">
        <f>+G60+G104</f>
        <v>0</v>
      </c>
      <c r="H16" s="159">
        <f>+H60+H104</f>
        <v>0</v>
      </c>
      <c r="I16" s="159">
        <f>+I60+I104</f>
        <v>0</v>
      </c>
      <c r="J16" s="159">
        <f>+J60+J104</f>
        <v>0</v>
      </c>
      <c r="K16" s="159">
        <f>+K60+K104</f>
        <v>42</v>
      </c>
      <c r="L16" s="159">
        <f>+L60+L104</f>
        <v>122</v>
      </c>
      <c r="M16" s="159">
        <f>+M60+M104</f>
        <v>159</v>
      </c>
      <c r="N16" s="159">
        <f>+N60+N104</f>
        <v>62</v>
      </c>
      <c r="O16" s="159">
        <f t="shared" si="0"/>
        <v>724</v>
      </c>
    </row>
    <row r="17" spans="1:15" ht="51" customHeight="1" x14ac:dyDescent="0.25">
      <c r="A17" s="135">
        <v>12</v>
      </c>
      <c r="B17" s="101" t="s">
        <v>21</v>
      </c>
      <c r="C17" s="158">
        <f>+C61+C105</f>
        <v>807</v>
      </c>
      <c r="D17" s="158">
        <f>+D61+D105</f>
        <v>779</v>
      </c>
      <c r="E17" s="158">
        <f>+E61+E105</f>
        <v>1029</v>
      </c>
      <c r="F17" s="158">
        <f>+F61+F105</f>
        <v>0</v>
      </c>
      <c r="G17" s="158">
        <f>+G61+G105</f>
        <v>0</v>
      </c>
      <c r="H17" s="158">
        <f>+H61+H105</f>
        <v>0</v>
      </c>
      <c r="I17" s="158">
        <f>+I61+I105</f>
        <v>0</v>
      </c>
      <c r="J17" s="158">
        <f>+J61+J105</f>
        <v>0</v>
      </c>
      <c r="K17" s="158">
        <f>+K61+K105</f>
        <v>1607</v>
      </c>
      <c r="L17" s="158">
        <f>+L61+L105</f>
        <v>762</v>
      </c>
      <c r="M17" s="158">
        <f>+M61+M105</f>
        <v>684</v>
      </c>
      <c r="N17" s="158">
        <f>+N61+N105</f>
        <v>509</v>
      </c>
      <c r="O17" s="159">
        <f t="shared" si="0"/>
        <v>6177</v>
      </c>
    </row>
    <row r="18" spans="1:15" ht="45" customHeight="1" x14ac:dyDescent="0.25">
      <c r="A18" s="135">
        <v>13</v>
      </c>
      <c r="B18" s="101" t="s">
        <v>22</v>
      </c>
      <c r="C18" s="158">
        <f>+C62+C106</f>
        <v>76</v>
      </c>
      <c r="D18" s="158">
        <f>+D62+D106</f>
        <v>84</v>
      </c>
      <c r="E18" s="158">
        <f>+E62+E106</f>
        <v>97</v>
      </c>
      <c r="F18" s="158">
        <f>+F62+F106</f>
        <v>0</v>
      </c>
      <c r="G18" s="158">
        <f>+G62+G106</f>
        <v>0</v>
      </c>
      <c r="H18" s="158">
        <f>+H62+H106</f>
        <v>0</v>
      </c>
      <c r="I18" s="158">
        <f>+I62+I106</f>
        <v>0</v>
      </c>
      <c r="J18" s="158">
        <f>+J62+J106</f>
        <v>0</v>
      </c>
      <c r="K18" s="158">
        <f>+K62+K106</f>
        <v>64</v>
      </c>
      <c r="L18" s="158">
        <f>+L62+L106</f>
        <v>178</v>
      </c>
      <c r="M18" s="158">
        <f>+M62+M106</f>
        <v>130</v>
      </c>
      <c r="N18" s="158">
        <f>+N62+N106</f>
        <v>107</v>
      </c>
      <c r="O18" s="159">
        <f t="shared" si="0"/>
        <v>736</v>
      </c>
    </row>
    <row r="19" spans="1:15" ht="26.25" customHeight="1" x14ac:dyDescent="0.25">
      <c r="A19" s="243">
        <v>14</v>
      </c>
      <c r="B19" s="101" t="s">
        <v>23</v>
      </c>
      <c r="C19" s="159">
        <f>+C63+C107</f>
        <v>26</v>
      </c>
      <c r="D19" s="159">
        <f>+D63+D107</f>
        <v>42</v>
      </c>
      <c r="E19" s="159">
        <f>+E63+E107</f>
        <v>55</v>
      </c>
      <c r="F19" s="159">
        <f>+F63+F107</f>
        <v>0</v>
      </c>
      <c r="G19" s="159">
        <f>+G63+G107</f>
        <v>0</v>
      </c>
      <c r="H19" s="159">
        <f>+H63+H107</f>
        <v>0</v>
      </c>
      <c r="I19" s="159">
        <f>+I63+I107</f>
        <v>0</v>
      </c>
      <c r="J19" s="159">
        <f>+J63+J107</f>
        <v>19</v>
      </c>
      <c r="K19" s="159">
        <f>+K63+K107</f>
        <v>11</v>
      </c>
      <c r="L19" s="159">
        <f>+L63+L107</f>
        <v>29</v>
      </c>
      <c r="M19" s="159">
        <f>+M63+M107</f>
        <v>25</v>
      </c>
      <c r="N19" s="159">
        <f>+N63+N107</f>
        <v>27</v>
      </c>
      <c r="O19" s="159">
        <f t="shared" si="0"/>
        <v>234</v>
      </c>
    </row>
    <row r="20" spans="1:15" ht="26.25" customHeight="1" x14ac:dyDescent="0.25">
      <c r="A20" s="243"/>
      <c r="B20" s="102" t="s">
        <v>24</v>
      </c>
      <c r="C20" s="158">
        <f>+C64+C108</f>
        <v>13</v>
      </c>
      <c r="D20" s="158">
        <f>+D64+D108</f>
        <v>17</v>
      </c>
      <c r="E20" s="158">
        <f>+E64+E108</f>
        <v>26</v>
      </c>
      <c r="F20" s="158">
        <f>+F64+F108</f>
        <v>0</v>
      </c>
      <c r="G20" s="158">
        <f>+G64+G108</f>
        <v>0</v>
      </c>
      <c r="H20" s="158">
        <f>+H64+H108</f>
        <v>0</v>
      </c>
      <c r="I20" s="158">
        <f>+I64+I108</f>
        <v>0</v>
      </c>
      <c r="J20" s="158">
        <f>+J64+J108</f>
        <v>10</v>
      </c>
      <c r="K20" s="158">
        <f>+K64+K108</f>
        <v>5</v>
      </c>
      <c r="L20" s="158">
        <f>+L64+L108</f>
        <v>19</v>
      </c>
      <c r="M20" s="158">
        <f>+M64+M108</f>
        <v>11</v>
      </c>
      <c r="N20" s="158">
        <f>+N64+N108</f>
        <v>12</v>
      </c>
      <c r="O20" s="159">
        <f t="shared" si="0"/>
        <v>113</v>
      </c>
    </row>
    <row r="21" spans="1:15" ht="26.25" customHeight="1" x14ac:dyDescent="0.25">
      <c r="A21" s="243"/>
      <c r="B21" s="102" t="s">
        <v>25</v>
      </c>
      <c r="C21" s="158">
        <f>+C65+C109</f>
        <v>13</v>
      </c>
      <c r="D21" s="158">
        <f>+D65+D109</f>
        <v>25</v>
      </c>
      <c r="E21" s="158">
        <f>+E65+E109</f>
        <v>29</v>
      </c>
      <c r="F21" s="158">
        <f>+F65+F109</f>
        <v>0</v>
      </c>
      <c r="G21" s="158">
        <f>+G65+G109</f>
        <v>0</v>
      </c>
      <c r="H21" s="158">
        <f>+H65+H109</f>
        <v>0</v>
      </c>
      <c r="I21" s="158">
        <f>+I65+I109</f>
        <v>0</v>
      </c>
      <c r="J21" s="158">
        <f>+J65+J109</f>
        <v>9</v>
      </c>
      <c r="K21" s="158">
        <f>+K65+K109</f>
        <v>6</v>
      </c>
      <c r="L21" s="158">
        <f>+L65+L109</f>
        <v>10</v>
      </c>
      <c r="M21" s="158">
        <f>+M65+M109</f>
        <v>14</v>
      </c>
      <c r="N21" s="158">
        <f>+N65+N109</f>
        <v>15</v>
      </c>
      <c r="O21" s="159">
        <f t="shared" si="0"/>
        <v>121</v>
      </c>
    </row>
    <row r="22" spans="1:15" ht="30" customHeight="1" x14ac:dyDescent="0.25">
      <c r="A22" s="135">
        <v>15</v>
      </c>
      <c r="B22" s="101" t="s">
        <v>28</v>
      </c>
      <c r="C22" s="158">
        <f>+C66+C110</f>
        <v>6</v>
      </c>
      <c r="D22" s="158">
        <f>+D66+D110</f>
        <v>6</v>
      </c>
      <c r="E22" s="158">
        <f>+E66+E110</f>
        <v>4</v>
      </c>
      <c r="F22" s="158">
        <f>+F66+F110</f>
        <v>0</v>
      </c>
      <c r="G22" s="158">
        <f>+G66+G110</f>
        <v>0</v>
      </c>
      <c r="H22" s="158">
        <f>+H66+H110</f>
        <v>0</v>
      </c>
      <c r="I22" s="158">
        <f>+I66+I110</f>
        <v>0</v>
      </c>
      <c r="J22" s="158">
        <f>+J66+J110</f>
        <v>0</v>
      </c>
      <c r="K22" s="158">
        <f>+K66+K110</f>
        <v>2</v>
      </c>
      <c r="L22" s="158">
        <f>+L66+L110</f>
        <v>2</v>
      </c>
      <c r="M22" s="158">
        <f>+M66+M110</f>
        <v>2</v>
      </c>
      <c r="N22" s="158">
        <f>+N66+N110</f>
        <v>2</v>
      </c>
      <c r="O22" s="159">
        <f t="shared" si="0"/>
        <v>24</v>
      </c>
    </row>
    <row r="23" spans="1:15" ht="26.25" customHeight="1" x14ac:dyDescent="0.25">
      <c r="A23" s="135">
        <v>16</v>
      </c>
      <c r="B23" s="101" t="s">
        <v>100</v>
      </c>
      <c r="C23" s="158">
        <f>+C67+C111</f>
        <v>25</v>
      </c>
      <c r="D23" s="158">
        <f>+D67+D111</f>
        <v>22</v>
      </c>
      <c r="E23" s="158">
        <f>+E67+E111</f>
        <v>17</v>
      </c>
      <c r="F23" s="158">
        <f>+F67+F111</f>
        <v>0</v>
      </c>
      <c r="G23" s="158">
        <f>+G67+G111</f>
        <v>0</v>
      </c>
      <c r="H23" s="158">
        <f>+H67+H111</f>
        <v>0</v>
      </c>
      <c r="I23" s="158">
        <f>+I67+I111</f>
        <v>0</v>
      </c>
      <c r="J23" s="158">
        <f>+J67+J111</f>
        <v>0</v>
      </c>
      <c r="K23" s="158">
        <f>+K67+K111</f>
        <v>21</v>
      </c>
      <c r="L23" s="158">
        <f>+L67+L111</f>
        <v>23</v>
      </c>
      <c r="M23" s="158">
        <f>+M67+M111</f>
        <v>25</v>
      </c>
      <c r="N23" s="158">
        <f>+N67+N111</f>
        <v>13</v>
      </c>
      <c r="O23" s="159">
        <f t="shared" si="0"/>
        <v>146</v>
      </c>
    </row>
    <row r="24" spans="1:15" ht="32.25" customHeight="1" x14ac:dyDescent="0.25">
      <c r="A24" s="135">
        <v>17</v>
      </c>
      <c r="B24" s="101" t="s">
        <v>30</v>
      </c>
      <c r="C24" s="158">
        <f>+C68+C112</f>
        <v>0</v>
      </c>
      <c r="D24" s="158">
        <f>+D68+D112</f>
        <v>4</v>
      </c>
      <c r="E24" s="158">
        <f>+E68+E112</f>
        <v>3</v>
      </c>
      <c r="F24" s="158">
        <f>+F68+F112</f>
        <v>0</v>
      </c>
      <c r="G24" s="158">
        <f>+G68+G112</f>
        <v>0</v>
      </c>
      <c r="H24" s="158">
        <f>+H68+H112</f>
        <v>0</v>
      </c>
      <c r="I24" s="158">
        <f>+I68+I112</f>
        <v>0</v>
      </c>
      <c r="J24" s="158">
        <f>+J68+J112</f>
        <v>0</v>
      </c>
      <c r="K24" s="158">
        <f>+K68+K112</f>
        <v>2</v>
      </c>
      <c r="L24" s="158">
        <f>+L68+L112</f>
        <v>3</v>
      </c>
      <c r="M24" s="158">
        <f>+M68+M112</f>
        <v>2</v>
      </c>
      <c r="N24" s="158">
        <f>+N68+N112</f>
        <v>0</v>
      </c>
      <c r="O24" s="159">
        <f t="shared" si="0"/>
        <v>14</v>
      </c>
    </row>
    <row r="25" spans="1:15" ht="33.75" customHeight="1" x14ac:dyDescent="0.25">
      <c r="A25" s="135">
        <v>18</v>
      </c>
      <c r="B25" s="101" t="s">
        <v>31</v>
      </c>
      <c r="C25" s="158">
        <f>+C69+C113</f>
        <v>0</v>
      </c>
      <c r="D25" s="158">
        <f>+D69+D113</f>
        <v>2</v>
      </c>
      <c r="E25" s="158">
        <f>+E69+E113</f>
        <v>0</v>
      </c>
      <c r="F25" s="158">
        <f>+F69+F113</f>
        <v>0</v>
      </c>
      <c r="G25" s="158">
        <f>+G69+G113</f>
        <v>0</v>
      </c>
      <c r="H25" s="158">
        <f>+H69+H113</f>
        <v>0</v>
      </c>
      <c r="I25" s="158">
        <f>+I69+I113</f>
        <v>0</v>
      </c>
      <c r="J25" s="158">
        <f>+J69+J113</f>
        <v>0</v>
      </c>
      <c r="K25" s="158">
        <f>+K69+K113</f>
        <v>2</v>
      </c>
      <c r="L25" s="158">
        <f>+L69+L113</f>
        <v>1</v>
      </c>
      <c r="M25" s="158">
        <f>+M69+M113</f>
        <v>1</v>
      </c>
      <c r="N25" s="158">
        <f>+N69+N113</f>
        <v>0</v>
      </c>
      <c r="O25" s="159">
        <f t="shared" si="0"/>
        <v>6</v>
      </c>
    </row>
    <row r="26" spans="1:15" ht="37.5" customHeight="1" x14ac:dyDescent="0.25">
      <c r="A26" s="243">
        <v>19</v>
      </c>
      <c r="B26" s="101" t="s">
        <v>32</v>
      </c>
      <c r="C26" s="159">
        <f>+C70+C114</f>
        <v>0</v>
      </c>
      <c r="D26" s="159">
        <f>+D70+D114</f>
        <v>5</v>
      </c>
      <c r="E26" s="159">
        <f>+E70+E114</f>
        <v>1</v>
      </c>
      <c r="F26" s="159">
        <f>+F70+F114</f>
        <v>0</v>
      </c>
      <c r="G26" s="159">
        <f>+G70+G114</f>
        <v>0</v>
      </c>
      <c r="H26" s="159">
        <f>+H70+H114</f>
        <v>0</v>
      </c>
      <c r="I26" s="159">
        <f>+I70+I114</f>
        <v>0</v>
      </c>
      <c r="J26" s="159">
        <f>+J70+J114</f>
        <v>0</v>
      </c>
      <c r="K26" s="159">
        <f>+K70+K114</f>
        <v>5</v>
      </c>
      <c r="L26" s="159">
        <f>+L70+L114</f>
        <v>6</v>
      </c>
      <c r="M26" s="159">
        <f>+M70+M114</f>
        <v>3</v>
      </c>
      <c r="N26" s="159">
        <f>+N70+N114</f>
        <v>3</v>
      </c>
      <c r="O26" s="159">
        <f t="shared" si="0"/>
        <v>23</v>
      </c>
    </row>
    <row r="27" spans="1:15" ht="26.25" customHeight="1" x14ac:dyDescent="0.25">
      <c r="A27" s="243"/>
      <c r="B27" s="102" t="s">
        <v>33</v>
      </c>
      <c r="C27" s="158">
        <f>+C71+C115</f>
        <v>0</v>
      </c>
      <c r="D27" s="158">
        <f>+D71+D115</f>
        <v>4</v>
      </c>
      <c r="E27" s="158">
        <f>+E71+E115</f>
        <v>1</v>
      </c>
      <c r="F27" s="158">
        <f>+F71+F115</f>
        <v>0</v>
      </c>
      <c r="G27" s="158">
        <f>+G71+G115</f>
        <v>0</v>
      </c>
      <c r="H27" s="158">
        <f>+H71+H115</f>
        <v>0</v>
      </c>
      <c r="I27" s="158">
        <f>+I71+I115</f>
        <v>0</v>
      </c>
      <c r="J27" s="158">
        <f>+J71+J115</f>
        <v>0</v>
      </c>
      <c r="K27" s="158">
        <f>+K71+K115</f>
        <v>2</v>
      </c>
      <c r="L27" s="158">
        <f>+L71+L115</f>
        <v>2</v>
      </c>
      <c r="M27" s="158">
        <f>+M71+M115</f>
        <v>2</v>
      </c>
      <c r="N27" s="158">
        <f>+N71+N115</f>
        <v>3</v>
      </c>
      <c r="O27" s="159">
        <f t="shared" si="0"/>
        <v>14</v>
      </c>
    </row>
    <row r="28" spans="1:15" ht="26.25" customHeight="1" x14ac:dyDescent="0.25">
      <c r="A28" s="243"/>
      <c r="B28" s="102" t="s">
        <v>34</v>
      </c>
      <c r="C28" s="158">
        <f>+C72+C116</f>
        <v>0</v>
      </c>
      <c r="D28" s="158">
        <f>+D72+D116</f>
        <v>1</v>
      </c>
      <c r="E28" s="158">
        <f>+E72+E116</f>
        <v>0</v>
      </c>
      <c r="F28" s="158">
        <f>+F72+F116</f>
        <v>0</v>
      </c>
      <c r="G28" s="158">
        <f>+G72+G116</f>
        <v>0</v>
      </c>
      <c r="H28" s="158">
        <f>+H72+H116</f>
        <v>0</v>
      </c>
      <c r="I28" s="158">
        <f>+I72+I116</f>
        <v>0</v>
      </c>
      <c r="J28" s="158">
        <f>+J72+J116</f>
        <v>0</v>
      </c>
      <c r="K28" s="158">
        <f>+K72+K116</f>
        <v>2</v>
      </c>
      <c r="L28" s="158">
        <f>+L72+L116</f>
        <v>2</v>
      </c>
      <c r="M28" s="158">
        <f>+M72+M116</f>
        <v>0</v>
      </c>
      <c r="N28" s="158">
        <f>+N72+N116</f>
        <v>0</v>
      </c>
      <c r="O28" s="159">
        <f t="shared" si="0"/>
        <v>5</v>
      </c>
    </row>
    <row r="29" spans="1:15" ht="26.25" customHeight="1" x14ac:dyDescent="0.25">
      <c r="A29" s="243"/>
      <c r="B29" s="102" t="s">
        <v>35</v>
      </c>
      <c r="C29" s="158">
        <f>+C73+C117</f>
        <v>0</v>
      </c>
      <c r="D29" s="158">
        <f>+D73+D117</f>
        <v>0</v>
      </c>
      <c r="E29" s="158">
        <f>+E73+E117</f>
        <v>0</v>
      </c>
      <c r="F29" s="158">
        <f>+F73+F117</f>
        <v>0</v>
      </c>
      <c r="G29" s="158">
        <f>+G73+G117</f>
        <v>0</v>
      </c>
      <c r="H29" s="158">
        <f>+H73+H117</f>
        <v>0</v>
      </c>
      <c r="I29" s="158">
        <f>+I73+I117</f>
        <v>0</v>
      </c>
      <c r="J29" s="158">
        <f>+J73+J117</f>
        <v>0</v>
      </c>
      <c r="K29" s="158">
        <f>+K73+K117</f>
        <v>1</v>
      </c>
      <c r="L29" s="158">
        <f>+L73+L117</f>
        <v>2</v>
      </c>
      <c r="M29" s="158">
        <f>+M73+M117</f>
        <v>1</v>
      </c>
      <c r="N29" s="158">
        <f>+N73+N117</f>
        <v>0</v>
      </c>
      <c r="O29" s="159">
        <f t="shared" si="0"/>
        <v>4</v>
      </c>
    </row>
    <row r="30" spans="1:15" ht="26.25" customHeight="1" x14ac:dyDescent="0.25">
      <c r="A30" s="135">
        <v>20</v>
      </c>
      <c r="B30" s="101" t="s">
        <v>36</v>
      </c>
      <c r="C30" s="158">
        <f>+C74+C118</f>
        <v>7</v>
      </c>
      <c r="D30" s="158">
        <f>+D74+D118</f>
        <v>3</v>
      </c>
      <c r="E30" s="158">
        <f>+E74+E118</f>
        <v>3</v>
      </c>
      <c r="F30" s="158">
        <f>+F74+F118</f>
        <v>0</v>
      </c>
      <c r="G30" s="158">
        <f>+G74+G118</f>
        <v>0</v>
      </c>
      <c r="H30" s="158">
        <f>+H74+H118</f>
        <v>0</v>
      </c>
      <c r="I30" s="158">
        <f>+I74+I118</f>
        <v>0</v>
      </c>
      <c r="J30" s="158">
        <f>+J74+J118</f>
        <v>0</v>
      </c>
      <c r="K30" s="158">
        <f>+K74+K118</f>
        <v>13</v>
      </c>
      <c r="L30" s="158">
        <f>+L74+L118</f>
        <v>6</v>
      </c>
      <c r="M30" s="158">
        <f>+M74+M118</f>
        <v>2</v>
      </c>
      <c r="N30" s="158">
        <f>+N74+N118</f>
        <v>0</v>
      </c>
      <c r="O30" s="159">
        <f t="shared" si="0"/>
        <v>34</v>
      </c>
    </row>
    <row r="31" spans="1:15" ht="26.25" customHeight="1" x14ac:dyDescent="0.25">
      <c r="A31" s="243">
        <v>21</v>
      </c>
      <c r="B31" s="101" t="s">
        <v>37</v>
      </c>
      <c r="C31" s="159">
        <f>+C75+C119</f>
        <v>2</v>
      </c>
      <c r="D31" s="159">
        <f>+D75+D119</f>
        <v>0</v>
      </c>
      <c r="E31" s="159">
        <f>+E75+E119</f>
        <v>0</v>
      </c>
      <c r="F31" s="159">
        <f>+F75+F119</f>
        <v>0</v>
      </c>
      <c r="G31" s="159">
        <f>+G75+G119</f>
        <v>0</v>
      </c>
      <c r="H31" s="159">
        <f>+H75+H119</f>
        <v>0</v>
      </c>
      <c r="I31" s="159">
        <f>+I75+I119</f>
        <v>0</v>
      </c>
      <c r="J31" s="159">
        <f>+J75+J119</f>
        <v>0</v>
      </c>
      <c r="K31" s="159">
        <f>+K75+K119</f>
        <v>7</v>
      </c>
      <c r="L31" s="159">
        <f>+L75+L119</f>
        <v>0</v>
      </c>
      <c r="M31" s="159">
        <f>+M75+M119</f>
        <v>3</v>
      </c>
      <c r="N31" s="159">
        <f>+N75+N119</f>
        <v>1</v>
      </c>
      <c r="O31" s="159">
        <f t="shared" si="0"/>
        <v>13</v>
      </c>
    </row>
    <row r="32" spans="1:15" ht="26.25" customHeight="1" x14ac:dyDescent="0.25">
      <c r="A32" s="243"/>
      <c r="B32" s="102" t="s">
        <v>38</v>
      </c>
      <c r="C32" s="158">
        <f>+C76+C120</f>
        <v>0</v>
      </c>
      <c r="D32" s="158">
        <f>+D76+D120</f>
        <v>0</v>
      </c>
      <c r="E32" s="158">
        <f>+E76+E120</f>
        <v>0</v>
      </c>
      <c r="F32" s="158">
        <f>+F76+F120</f>
        <v>0</v>
      </c>
      <c r="G32" s="158">
        <f>+G76+G120</f>
        <v>0</v>
      </c>
      <c r="H32" s="158">
        <f>+H76+H120</f>
        <v>0</v>
      </c>
      <c r="I32" s="158">
        <f>+I76+I120</f>
        <v>0</v>
      </c>
      <c r="J32" s="158">
        <f>+J76+J120</f>
        <v>0</v>
      </c>
      <c r="K32" s="158">
        <f>+K76+K120</f>
        <v>5</v>
      </c>
      <c r="L32" s="158">
        <f>+L76+L120</f>
        <v>0</v>
      </c>
      <c r="M32" s="158">
        <f>+M76+M120</f>
        <v>0</v>
      </c>
      <c r="N32" s="158">
        <f>+N76+N120</f>
        <v>0</v>
      </c>
      <c r="O32" s="159">
        <f t="shared" si="0"/>
        <v>5</v>
      </c>
    </row>
    <row r="33" spans="1:15" ht="26.25" customHeight="1" x14ac:dyDescent="0.25">
      <c r="A33" s="243"/>
      <c r="B33" s="102" t="s">
        <v>39</v>
      </c>
      <c r="C33" s="158">
        <f>+C77+C121</f>
        <v>2</v>
      </c>
      <c r="D33" s="158">
        <f>+D77+D121</f>
        <v>0</v>
      </c>
      <c r="E33" s="158">
        <f>+E77+E121</f>
        <v>0</v>
      </c>
      <c r="F33" s="158">
        <f>+F77+F121</f>
        <v>0</v>
      </c>
      <c r="G33" s="158">
        <f>+G77+G121</f>
        <v>0</v>
      </c>
      <c r="H33" s="158">
        <f>+H77+H121</f>
        <v>0</v>
      </c>
      <c r="I33" s="158">
        <f>+I77+I121</f>
        <v>0</v>
      </c>
      <c r="J33" s="158">
        <f>+J77+J121</f>
        <v>0</v>
      </c>
      <c r="K33" s="158">
        <f>+K77+K121</f>
        <v>2</v>
      </c>
      <c r="L33" s="158">
        <f>+L77+L121</f>
        <v>0</v>
      </c>
      <c r="M33" s="158">
        <f>+M77+M121</f>
        <v>3</v>
      </c>
      <c r="N33" s="158">
        <f>+N77+N121</f>
        <v>1</v>
      </c>
      <c r="O33" s="159">
        <f t="shared" si="0"/>
        <v>8</v>
      </c>
    </row>
    <row r="34" spans="1:15" ht="26.25" customHeight="1" x14ac:dyDescent="0.25">
      <c r="A34" s="135">
        <v>22</v>
      </c>
      <c r="B34" s="101" t="s">
        <v>40</v>
      </c>
      <c r="C34" s="158">
        <f>+C78+C122</f>
        <v>1</v>
      </c>
      <c r="D34" s="158">
        <f>+D78+D122</f>
        <v>6</v>
      </c>
      <c r="E34" s="158">
        <f>+E78+E122</f>
        <v>1</v>
      </c>
      <c r="F34" s="158">
        <f>+F78+F122</f>
        <v>0</v>
      </c>
      <c r="G34" s="158">
        <f>+G78+G122</f>
        <v>0</v>
      </c>
      <c r="H34" s="158">
        <f>+H78+H122</f>
        <v>0</v>
      </c>
      <c r="I34" s="158">
        <f>+I78+I122</f>
        <v>0</v>
      </c>
      <c r="J34" s="158">
        <f>+J78+J122</f>
        <v>0</v>
      </c>
      <c r="K34" s="158">
        <f>+K78+K122</f>
        <v>11</v>
      </c>
      <c r="L34" s="158">
        <f>+L78+L122</f>
        <v>3</v>
      </c>
      <c r="M34" s="158">
        <f>+M78+M122</f>
        <v>1</v>
      </c>
      <c r="N34" s="158">
        <f>+N78+N122</f>
        <v>0</v>
      </c>
      <c r="O34" s="159">
        <f t="shared" si="0"/>
        <v>23</v>
      </c>
    </row>
    <row r="35" spans="1:15" ht="26.25" customHeight="1" x14ac:dyDescent="0.25">
      <c r="A35" s="135">
        <v>23</v>
      </c>
      <c r="B35" s="101" t="s">
        <v>41</v>
      </c>
      <c r="C35" s="158">
        <f>+C79+C123</f>
        <v>2</v>
      </c>
      <c r="D35" s="158">
        <f>+D79+D123</f>
        <v>3</v>
      </c>
      <c r="E35" s="158">
        <f>+E79+E123</f>
        <v>0</v>
      </c>
      <c r="F35" s="158">
        <f>+F79+F123</f>
        <v>0</v>
      </c>
      <c r="G35" s="158">
        <f>+G79+G123</f>
        <v>0</v>
      </c>
      <c r="H35" s="158">
        <f>+H79+H123</f>
        <v>0</v>
      </c>
      <c r="I35" s="158">
        <f>+I79+I123</f>
        <v>0</v>
      </c>
      <c r="J35" s="158">
        <f>+J79+J123</f>
        <v>0</v>
      </c>
      <c r="K35" s="158">
        <f>+K79+K123</f>
        <v>3</v>
      </c>
      <c r="L35" s="158">
        <f>+L79+L123</f>
        <v>1</v>
      </c>
      <c r="M35" s="158">
        <f>+M79+M123</f>
        <v>1</v>
      </c>
      <c r="N35" s="158">
        <f>+N79+N123</f>
        <v>1</v>
      </c>
      <c r="O35" s="159">
        <f t="shared" si="0"/>
        <v>11</v>
      </c>
    </row>
    <row r="36" spans="1:15" ht="26.25" customHeight="1" x14ac:dyDescent="0.25">
      <c r="A36" s="135">
        <v>24</v>
      </c>
      <c r="B36" s="101" t="s">
        <v>42</v>
      </c>
      <c r="C36" s="158">
        <f>+C80+C124</f>
        <v>12</v>
      </c>
      <c r="D36" s="158">
        <f>+D80+D124</f>
        <v>5</v>
      </c>
      <c r="E36" s="158">
        <f>+E80+E124</f>
        <v>2</v>
      </c>
      <c r="F36" s="158">
        <f>+F80+F124</f>
        <v>0</v>
      </c>
      <c r="G36" s="158">
        <f>+G80+G124</f>
        <v>0</v>
      </c>
      <c r="H36" s="158">
        <f>+H80+H124</f>
        <v>0</v>
      </c>
      <c r="I36" s="158">
        <f>+I80+I124</f>
        <v>0</v>
      </c>
      <c r="J36" s="158">
        <f>+J80+J124</f>
        <v>0</v>
      </c>
      <c r="K36" s="158">
        <f>+K80+K124</f>
        <v>2</v>
      </c>
      <c r="L36" s="158">
        <f>+L80+L124</f>
        <v>7</v>
      </c>
      <c r="M36" s="158">
        <f>+M80+M124</f>
        <v>3</v>
      </c>
      <c r="N36" s="158">
        <f>+N80+N124</f>
        <v>4</v>
      </c>
      <c r="O36" s="159">
        <f t="shared" si="0"/>
        <v>35</v>
      </c>
    </row>
    <row r="37" spans="1:15" ht="51.75" customHeight="1" x14ac:dyDescent="0.25">
      <c r="A37" s="243">
        <v>25</v>
      </c>
      <c r="B37" s="101" t="s">
        <v>101</v>
      </c>
      <c r="C37" s="159">
        <f>+C81+C125</f>
        <v>64</v>
      </c>
      <c r="D37" s="159">
        <f>+D81+D125</f>
        <v>60</v>
      </c>
      <c r="E37" s="159">
        <f>+E81+E125</f>
        <v>25</v>
      </c>
      <c r="F37" s="159">
        <f>+F81+F125</f>
        <v>0</v>
      </c>
      <c r="G37" s="159">
        <f>+G81+G125</f>
        <v>0</v>
      </c>
      <c r="H37" s="159">
        <f>+H81+H125</f>
        <v>0</v>
      </c>
      <c r="I37" s="159">
        <f>+I81+I125</f>
        <v>0</v>
      </c>
      <c r="J37" s="159">
        <f>+J81+J125</f>
        <v>0</v>
      </c>
      <c r="K37" s="159">
        <f>+K81+K125</f>
        <v>135</v>
      </c>
      <c r="L37" s="159">
        <f>+L81+L125</f>
        <v>37</v>
      </c>
      <c r="M37" s="159">
        <f>+M81+M125</f>
        <v>5</v>
      </c>
      <c r="N37" s="159">
        <f>+N81+N125</f>
        <v>17</v>
      </c>
      <c r="O37" s="159">
        <f t="shared" si="0"/>
        <v>343</v>
      </c>
    </row>
    <row r="38" spans="1:15" ht="26.25" customHeight="1" x14ac:dyDescent="0.25">
      <c r="A38" s="243"/>
      <c r="B38" s="102" t="s">
        <v>44</v>
      </c>
      <c r="C38" s="158">
        <f>+C82+C126</f>
        <v>21</v>
      </c>
      <c r="D38" s="158">
        <f>+D82+D126</f>
        <v>35</v>
      </c>
      <c r="E38" s="158">
        <f>+E82+E126</f>
        <v>17</v>
      </c>
      <c r="F38" s="158">
        <f>+F82+F126</f>
        <v>0</v>
      </c>
      <c r="G38" s="158">
        <f>+G82+G126</f>
        <v>0</v>
      </c>
      <c r="H38" s="158">
        <f>+H82+H126</f>
        <v>0</v>
      </c>
      <c r="I38" s="158">
        <f>+I82+I126</f>
        <v>0</v>
      </c>
      <c r="J38" s="158">
        <f>+J82+J126</f>
        <v>0</v>
      </c>
      <c r="K38" s="158">
        <f>+K82+K126</f>
        <v>64</v>
      </c>
      <c r="L38" s="158">
        <f>+L82+L126</f>
        <v>25</v>
      </c>
      <c r="M38" s="158">
        <f>+M82+M126</f>
        <v>1</v>
      </c>
      <c r="N38" s="158">
        <f>+N82+N126</f>
        <v>2</v>
      </c>
      <c r="O38" s="159">
        <f t="shared" si="0"/>
        <v>165</v>
      </c>
    </row>
    <row r="39" spans="1:15" ht="26.25" customHeight="1" x14ac:dyDescent="0.25">
      <c r="A39" s="243"/>
      <c r="B39" s="102" t="s">
        <v>45</v>
      </c>
      <c r="C39" s="158">
        <f>+C83+C127</f>
        <v>0</v>
      </c>
      <c r="D39" s="158">
        <f>+D83+D127</f>
        <v>0</v>
      </c>
      <c r="E39" s="158">
        <f>+E83+E127</f>
        <v>0</v>
      </c>
      <c r="F39" s="158">
        <f>+F83+F127</f>
        <v>0</v>
      </c>
      <c r="G39" s="158">
        <f>+G83+G127</f>
        <v>0</v>
      </c>
      <c r="H39" s="158">
        <f>+H83+H127</f>
        <v>0</v>
      </c>
      <c r="I39" s="158">
        <f>+I83+I127</f>
        <v>0</v>
      </c>
      <c r="J39" s="158">
        <f>+J83+J127</f>
        <v>0</v>
      </c>
      <c r="K39" s="158">
        <f>+K83+K127</f>
        <v>0</v>
      </c>
      <c r="L39" s="158">
        <f>+L83+L127</f>
        <v>0</v>
      </c>
      <c r="M39" s="158">
        <f>+M83+M127</f>
        <v>0</v>
      </c>
      <c r="N39" s="158">
        <f>+N83+N127</f>
        <v>0</v>
      </c>
      <c r="O39" s="159">
        <f t="shared" si="0"/>
        <v>0</v>
      </c>
    </row>
    <row r="40" spans="1:15" ht="26.25" customHeight="1" x14ac:dyDescent="0.25">
      <c r="A40" s="243"/>
      <c r="B40" s="102" t="s">
        <v>46</v>
      </c>
      <c r="C40" s="158">
        <f>+C84+C128</f>
        <v>0</v>
      </c>
      <c r="D40" s="158">
        <f>+D84+D128</f>
        <v>0</v>
      </c>
      <c r="E40" s="158">
        <f>+E84+E128</f>
        <v>0</v>
      </c>
      <c r="F40" s="158">
        <f>+F84+F128</f>
        <v>0</v>
      </c>
      <c r="G40" s="158">
        <f>+G84+G128</f>
        <v>0</v>
      </c>
      <c r="H40" s="158">
        <f>+H84+H128</f>
        <v>0</v>
      </c>
      <c r="I40" s="158">
        <f>+I84+I128</f>
        <v>0</v>
      </c>
      <c r="J40" s="158">
        <f>+J84+J128</f>
        <v>0</v>
      </c>
      <c r="K40" s="158">
        <f>+K84+K128</f>
        <v>0</v>
      </c>
      <c r="L40" s="158">
        <f>+L84+L128</f>
        <v>0</v>
      </c>
      <c r="M40" s="158">
        <f>+M84+M128</f>
        <v>0</v>
      </c>
      <c r="N40" s="158">
        <f>+N84+N128</f>
        <v>0</v>
      </c>
      <c r="O40" s="159">
        <f t="shared" si="0"/>
        <v>0</v>
      </c>
    </row>
    <row r="41" spans="1:15" ht="26.25" customHeight="1" x14ac:dyDescent="0.25">
      <c r="A41" s="243"/>
      <c r="B41" s="102" t="s">
        <v>47</v>
      </c>
      <c r="C41" s="158">
        <f>+C85+C129</f>
        <v>0</v>
      </c>
      <c r="D41" s="158">
        <f>+D85+D129</f>
        <v>0</v>
      </c>
      <c r="E41" s="158">
        <f>+E85+E129</f>
        <v>2</v>
      </c>
      <c r="F41" s="158">
        <f>+F85+F129</f>
        <v>0</v>
      </c>
      <c r="G41" s="158">
        <f>+G85+G129</f>
        <v>0</v>
      </c>
      <c r="H41" s="158">
        <f>+H85+H129</f>
        <v>0</v>
      </c>
      <c r="I41" s="158">
        <f>+I85+I129</f>
        <v>0</v>
      </c>
      <c r="J41" s="158">
        <f>+J85+J129</f>
        <v>0</v>
      </c>
      <c r="K41" s="158">
        <f>+K85+K129</f>
        <v>1</v>
      </c>
      <c r="L41" s="158">
        <f>+L85+L129</f>
        <v>0</v>
      </c>
      <c r="M41" s="158">
        <f>+M85+M129</f>
        <v>0</v>
      </c>
      <c r="N41" s="158">
        <f>+N85+N129</f>
        <v>0</v>
      </c>
      <c r="O41" s="159">
        <f t="shared" si="0"/>
        <v>3</v>
      </c>
    </row>
    <row r="42" spans="1:15" ht="26.25" customHeight="1" x14ac:dyDescent="0.25">
      <c r="A42" s="243"/>
      <c r="B42" s="102" t="s">
        <v>48</v>
      </c>
      <c r="C42" s="158">
        <f>+C86+C130</f>
        <v>2</v>
      </c>
      <c r="D42" s="158">
        <f>+D86+D130</f>
        <v>3</v>
      </c>
      <c r="E42" s="158">
        <f>+E86+E130</f>
        <v>1</v>
      </c>
      <c r="F42" s="158">
        <f>+F86+F130</f>
        <v>0</v>
      </c>
      <c r="G42" s="158">
        <f>+G86+G130</f>
        <v>0</v>
      </c>
      <c r="H42" s="158">
        <f>+H86+H130</f>
        <v>0</v>
      </c>
      <c r="I42" s="158">
        <f>+I86+I130</f>
        <v>0</v>
      </c>
      <c r="J42" s="158">
        <f>+J86+J130</f>
        <v>0</v>
      </c>
      <c r="K42" s="158">
        <f>+K86+K130</f>
        <v>1</v>
      </c>
      <c r="L42" s="158">
        <f>+L86+L130</f>
        <v>2</v>
      </c>
      <c r="M42" s="158">
        <f>+M86+M130</f>
        <v>4</v>
      </c>
      <c r="N42" s="158">
        <f>+N86+N130</f>
        <v>4</v>
      </c>
      <c r="O42" s="159">
        <f t="shared" si="0"/>
        <v>17</v>
      </c>
    </row>
    <row r="43" spans="1:15" ht="26.25" customHeight="1" x14ac:dyDescent="0.25">
      <c r="A43" s="243"/>
      <c r="B43" s="102" t="s">
        <v>126</v>
      </c>
      <c r="C43" s="158">
        <f>+C87+C131</f>
        <v>24</v>
      </c>
      <c r="D43" s="158">
        <f>+D87+D131</f>
        <v>18</v>
      </c>
      <c r="E43" s="158">
        <f>+E87+E131</f>
        <v>5</v>
      </c>
      <c r="F43" s="158">
        <f>+F87+F131</f>
        <v>0</v>
      </c>
      <c r="G43" s="158">
        <f>+G87+G131</f>
        <v>0</v>
      </c>
      <c r="H43" s="158">
        <f>+H87+H131</f>
        <v>0</v>
      </c>
      <c r="I43" s="158">
        <f>+I87+I131</f>
        <v>0</v>
      </c>
      <c r="J43" s="158">
        <f>+J87+J131</f>
        <v>0</v>
      </c>
      <c r="K43" s="158">
        <f>+K87+K131</f>
        <v>59</v>
      </c>
      <c r="L43" s="158">
        <f>+L87+L131</f>
        <v>10</v>
      </c>
      <c r="M43" s="158">
        <f>+M87+M131</f>
        <v>0</v>
      </c>
      <c r="N43" s="158">
        <f>+N87+N131</f>
        <v>9</v>
      </c>
      <c r="O43" s="159">
        <f t="shared" si="0"/>
        <v>125</v>
      </c>
    </row>
    <row r="44" spans="1:15" ht="26.25" customHeight="1" x14ac:dyDescent="0.25">
      <c r="A44" s="243"/>
      <c r="B44" s="102" t="s">
        <v>127</v>
      </c>
      <c r="C44" s="158">
        <f>+C88+C132</f>
        <v>17</v>
      </c>
      <c r="D44" s="158">
        <f>+D88+D132</f>
        <v>4</v>
      </c>
      <c r="E44" s="158">
        <f>+E88+E132</f>
        <v>0</v>
      </c>
      <c r="F44" s="158">
        <f>+F88+F132</f>
        <v>0</v>
      </c>
      <c r="G44" s="158">
        <f>+G88+G132</f>
        <v>0</v>
      </c>
      <c r="H44" s="158">
        <f>+H88+H132</f>
        <v>0</v>
      </c>
      <c r="I44" s="158">
        <f>+I88+I132</f>
        <v>0</v>
      </c>
      <c r="J44" s="158">
        <f>+J88+J132</f>
        <v>0</v>
      </c>
      <c r="K44" s="158">
        <f>+K88+K132</f>
        <v>10</v>
      </c>
      <c r="L44" s="158">
        <f>+L88+L132</f>
        <v>0</v>
      </c>
      <c r="M44" s="158">
        <f>+M88+M132</f>
        <v>0</v>
      </c>
      <c r="N44" s="158">
        <f>+N88+N132</f>
        <v>0</v>
      </c>
      <c r="O44" s="159">
        <f t="shared" si="0"/>
        <v>31</v>
      </c>
    </row>
    <row r="45" spans="1:15" ht="34.5" customHeight="1" x14ac:dyDescent="0.25">
      <c r="A45" s="135">
        <v>26</v>
      </c>
      <c r="B45" s="101" t="s">
        <v>53</v>
      </c>
      <c r="C45" s="158">
        <f>+C89+C133</f>
        <v>0</v>
      </c>
      <c r="D45" s="158">
        <f>+D89+D133</f>
        <v>0</v>
      </c>
      <c r="E45" s="158">
        <f>+E89+E133</f>
        <v>244</v>
      </c>
      <c r="F45" s="158">
        <f>+F89+F133</f>
        <v>0</v>
      </c>
      <c r="G45" s="158">
        <f>+G89+G133</f>
        <v>0</v>
      </c>
      <c r="H45" s="158">
        <f>+H89+H133</f>
        <v>0</v>
      </c>
      <c r="I45" s="158">
        <f>+I89+I133</f>
        <v>0</v>
      </c>
      <c r="J45" s="158">
        <f>+J89+J133</f>
        <v>0</v>
      </c>
      <c r="K45" s="158">
        <f>+K89+K133</f>
        <v>130</v>
      </c>
      <c r="L45" s="158">
        <f>+L89+L133</f>
        <v>0</v>
      </c>
      <c r="M45" s="158">
        <f>+M89+M133</f>
        <v>0</v>
      </c>
      <c r="N45" s="158">
        <f>+N89+N133</f>
        <v>0</v>
      </c>
      <c r="O45" s="159">
        <f t="shared" si="0"/>
        <v>374</v>
      </c>
    </row>
    <row r="46" spans="1:15" ht="48" customHeight="1" x14ac:dyDescent="0.25">
      <c r="A46" s="221">
        <v>27</v>
      </c>
      <c r="B46" s="101" t="s">
        <v>202</v>
      </c>
      <c r="C46" s="159">
        <f>+C90+C134</f>
        <v>1424</v>
      </c>
      <c r="D46" s="159">
        <f>+D90+D134</f>
        <v>1444</v>
      </c>
      <c r="E46" s="159">
        <f>+E90+E134</f>
        <v>1501</v>
      </c>
      <c r="F46" s="159">
        <f>+F90+F134</f>
        <v>1501</v>
      </c>
      <c r="G46" s="159">
        <f>+G90+G134</f>
        <v>1501</v>
      </c>
      <c r="H46" s="159">
        <f>+H90+H134</f>
        <v>1501</v>
      </c>
      <c r="I46" s="159">
        <f>+I90+I134</f>
        <v>1501</v>
      </c>
      <c r="J46" s="159">
        <f>+J90+J134</f>
        <v>1633</v>
      </c>
      <c r="K46" s="159">
        <f>+K90+K134</f>
        <v>1551</v>
      </c>
      <c r="L46" s="159">
        <f>+L90+L134</f>
        <v>1507</v>
      </c>
      <c r="M46" s="159">
        <f>+M90+M134</f>
        <v>1540</v>
      </c>
      <c r="N46" s="159">
        <f>+N90+N134</f>
        <v>1509</v>
      </c>
      <c r="O46" s="159">
        <f>N46</f>
        <v>1509</v>
      </c>
    </row>
    <row r="47" spans="1:15" x14ac:dyDescent="0.25"/>
    <row r="48" spans="1:15" ht="21.75" customHeight="1" x14ac:dyDescent="0.25">
      <c r="A48" s="234" t="s">
        <v>118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</row>
    <row r="49" spans="1:15" ht="21.75" customHeight="1" x14ac:dyDescent="0.25">
      <c r="A49" s="141" t="s">
        <v>1</v>
      </c>
      <c r="B49" s="78" t="s">
        <v>2</v>
      </c>
      <c r="C49" s="136" t="s">
        <v>60</v>
      </c>
      <c r="D49" s="136" t="s">
        <v>61</v>
      </c>
      <c r="E49" s="136" t="s">
        <v>62</v>
      </c>
      <c r="F49" s="136" t="s">
        <v>63</v>
      </c>
      <c r="G49" s="136" t="s">
        <v>64</v>
      </c>
      <c r="H49" s="136" t="s">
        <v>65</v>
      </c>
      <c r="I49" s="136" t="s">
        <v>66</v>
      </c>
      <c r="J49" s="136" t="s">
        <v>67</v>
      </c>
      <c r="K49" s="136" t="s">
        <v>68</v>
      </c>
      <c r="L49" s="136" t="s">
        <v>69</v>
      </c>
      <c r="M49" s="136" t="s">
        <v>70</v>
      </c>
      <c r="N49" s="136" t="s">
        <v>71</v>
      </c>
      <c r="O49" s="138" t="s">
        <v>3</v>
      </c>
    </row>
    <row r="50" spans="1:15" x14ac:dyDescent="0.25">
      <c r="A50" s="221">
        <v>1</v>
      </c>
      <c r="B50" s="165" t="s">
        <v>4</v>
      </c>
      <c r="C50" s="158">
        <v>0</v>
      </c>
      <c r="D50" s="158">
        <v>0</v>
      </c>
      <c r="E50" s="158">
        <v>0</v>
      </c>
      <c r="F50" s="158">
        <v>0</v>
      </c>
      <c r="G50" s="158">
        <v>0</v>
      </c>
      <c r="H50" s="158">
        <v>0</v>
      </c>
      <c r="I50" s="158">
        <v>0</v>
      </c>
      <c r="J50" s="158">
        <v>0</v>
      </c>
      <c r="K50" s="158">
        <v>0</v>
      </c>
      <c r="L50" s="199">
        <v>0</v>
      </c>
      <c r="M50" s="199">
        <v>0</v>
      </c>
      <c r="N50" s="199">
        <v>0</v>
      </c>
      <c r="O50" s="159">
        <f>SUM(C50:N50)</f>
        <v>0</v>
      </c>
    </row>
    <row r="51" spans="1:15" x14ac:dyDescent="0.25">
      <c r="A51" s="221">
        <v>2</v>
      </c>
      <c r="B51" s="165" t="s">
        <v>5</v>
      </c>
      <c r="C51" s="158">
        <v>0</v>
      </c>
      <c r="D51" s="158">
        <v>0</v>
      </c>
      <c r="E51" s="158">
        <v>0</v>
      </c>
      <c r="F51" s="158">
        <v>0</v>
      </c>
      <c r="G51" s="158">
        <v>0</v>
      </c>
      <c r="H51" s="158">
        <v>0</v>
      </c>
      <c r="I51" s="158">
        <v>0</v>
      </c>
      <c r="J51" s="158">
        <v>0</v>
      </c>
      <c r="K51" s="158">
        <v>0</v>
      </c>
      <c r="L51" s="199">
        <v>0</v>
      </c>
      <c r="M51" s="199">
        <v>0</v>
      </c>
      <c r="N51" s="199">
        <v>0</v>
      </c>
      <c r="O51" s="159">
        <f t="shared" ref="O51:O89" si="1">SUM(C51:N51)</f>
        <v>0</v>
      </c>
    </row>
    <row r="52" spans="1:15" ht="31.5" x14ac:dyDescent="0.25">
      <c r="A52" s="221">
        <v>3</v>
      </c>
      <c r="B52" s="165" t="s">
        <v>7</v>
      </c>
      <c r="C52" s="158">
        <v>0</v>
      </c>
      <c r="D52" s="158">
        <v>2</v>
      </c>
      <c r="E52" s="158">
        <v>0</v>
      </c>
      <c r="F52" s="158">
        <v>0</v>
      </c>
      <c r="G52" s="158">
        <v>0</v>
      </c>
      <c r="H52" s="158">
        <v>0</v>
      </c>
      <c r="I52" s="158">
        <v>0</v>
      </c>
      <c r="J52" s="158">
        <v>0</v>
      </c>
      <c r="K52" s="158">
        <v>0</v>
      </c>
      <c r="L52" s="199">
        <v>0</v>
      </c>
      <c r="M52" s="199">
        <v>0</v>
      </c>
      <c r="N52" s="199">
        <v>0</v>
      </c>
      <c r="O52" s="159">
        <f t="shared" si="1"/>
        <v>2</v>
      </c>
    </row>
    <row r="53" spans="1:15" x14ac:dyDescent="0.25">
      <c r="A53" s="221">
        <v>4</v>
      </c>
      <c r="B53" s="165" t="s">
        <v>8</v>
      </c>
      <c r="C53" s="158">
        <v>0</v>
      </c>
      <c r="D53" s="158">
        <v>0</v>
      </c>
      <c r="E53" s="158">
        <v>0</v>
      </c>
      <c r="F53" s="158">
        <v>0</v>
      </c>
      <c r="G53" s="158">
        <v>0</v>
      </c>
      <c r="H53" s="158">
        <v>0</v>
      </c>
      <c r="I53" s="158">
        <v>0</v>
      </c>
      <c r="J53" s="158">
        <v>0</v>
      </c>
      <c r="K53" s="158">
        <v>0</v>
      </c>
      <c r="L53" s="199">
        <v>0</v>
      </c>
      <c r="M53" s="199">
        <v>0</v>
      </c>
      <c r="N53" s="199">
        <v>0</v>
      </c>
      <c r="O53" s="159">
        <f t="shared" si="1"/>
        <v>0</v>
      </c>
    </row>
    <row r="54" spans="1:15" x14ac:dyDescent="0.25">
      <c r="A54" s="221">
        <v>5</v>
      </c>
      <c r="B54" s="165" t="s">
        <v>9</v>
      </c>
      <c r="C54" s="158">
        <v>0</v>
      </c>
      <c r="D54" s="158">
        <v>0</v>
      </c>
      <c r="E54" s="158">
        <v>0</v>
      </c>
      <c r="F54" s="158">
        <v>0</v>
      </c>
      <c r="G54" s="158">
        <v>0</v>
      </c>
      <c r="H54" s="158">
        <v>0</v>
      </c>
      <c r="I54" s="158">
        <v>0</v>
      </c>
      <c r="J54" s="158">
        <v>0</v>
      </c>
      <c r="K54" s="158">
        <v>0</v>
      </c>
      <c r="L54" s="199">
        <v>0</v>
      </c>
      <c r="M54" s="199">
        <v>0</v>
      </c>
      <c r="N54" s="199">
        <v>0</v>
      </c>
      <c r="O54" s="159">
        <f t="shared" si="1"/>
        <v>0</v>
      </c>
    </row>
    <row r="55" spans="1:15" x14ac:dyDescent="0.25">
      <c r="A55" s="221">
        <v>6</v>
      </c>
      <c r="B55" s="165" t="s">
        <v>10</v>
      </c>
      <c r="C55" s="158">
        <v>0</v>
      </c>
      <c r="D55" s="158">
        <v>0</v>
      </c>
      <c r="E55" s="158">
        <v>0</v>
      </c>
      <c r="F55" s="158">
        <v>0</v>
      </c>
      <c r="G55" s="158">
        <v>0</v>
      </c>
      <c r="H55" s="158">
        <v>0</v>
      </c>
      <c r="I55" s="158">
        <v>0</v>
      </c>
      <c r="J55" s="158">
        <v>0</v>
      </c>
      <c r="K55" s="158">
        <v>0</v>
      </c>
      <c r="L55" s="199">
        <v>0</v>
      </c>
      <c r="M55" s="199">
        <v>0</v>
      </c>
      <c r="N55" s="199">
        <v>0</v>
      </c>
      <c r="O55" s="159">
        <f t="shared" si="1"/>
        <v>0</v>
      </c>
    </row>
    <row r="56" spans="1:15" x14ac:dyDescent="0.25">
      <c r="A56" s="221">
        <v>7</v>
      </c>
      <c r="B56" s="165" t="s">
        <v>11</v>
      </c>
      <c r="C56" s="158">
        <v>0</v>
      </c>
      <c r="D56" s="158">
        <v>0</v>
      </c>
      <c r="E56" s="158">
        <v>0</v>
      </c>
      <c r="F56" s="158">
        <v>0</v>
      </c>
      <c r="G56" s="158">
        <v>0</v>
      </c>
      <c r="H56" s="158">
        <v>0</v>
      </c>
      <c r="I56" s="158">
        <v>0</v>
      </c>
      <c r="J56" s="158">
        <v>0</v>
      </c>
      <c r="K56" s="158">
        <v>0</v>
      </c>
      <c r="L56" s="199">
        <v>0</v>
      </c>
      <c r="M56" s="199">
        <v>0</v>
      </c>
      <c r="N56" s="199">
        <v>0</v>
      </c>
      <c r="O56" s="159">
        <f t="shared" si="1"/>
        <v>0</v>
      </c>
    </row>
    <row r="57" spans="1:15" x14ac:dyDescent="0.25">
      <c r="A57" s="221">
        <v>8</v>
      </c>
      <c r="B57" s="165" t="s">
        <v>12</v>
      </c>
      <c r="C57" s="158">
        <v>36</v>
      </c>
      <c r="D57" s="158">
        <v>15</v>
      </c>
      <c r="E57" s="158">
        <v>14</v>
      </c>
      <c r="F57" s="158">
        <v>0</v>
      </c>
      <c r="G57" s="158">
        <v>0</v>
      </c>
      <c r="H57" s="158">
        <v>0</v>
      </c>
      <c r="I57" s="158">
        <v>0</v>
      </c>
      <c r="J57" s="158">
        <v>0</v>
      </c>
      <c r="K57" s="158">
        <v>23</v>
      </c>
      <c r="L57" s="199">
        <v>32</v>
      </c>
      <c r="M57" s="199">
        <v>21</v>
      </c>
      <c r="N57" s="199">
        <v>22</v>
      </c>
      <c r="O57" s="159">
        <f t="shared" si="1"/>
        <v>163</v>
      </c>
    </row>
    <row r="58" spans="1:15" x14ac:dyDescent="0.25">
      <c r="A58" s="221">
        <v>9</v>
      </c>
      <c r="B58" s="165" t="s">
        <v>13</v>
      </c>
      <c r="C58" s="158">
        <v>143</v>
      </c>
      <c r="D58" s="158">
        <v>102</v>
      </c>
      <c r="E58" s="158">
        <v>66</v>
      </c>
      <c r="F58" s="158">
        <v>0</v>
      </c>
      <c r="G58" s="158">
        <v>0</v>
      </c>
      <c r="H58" s="158">
        <v>0</v>
      </c>
      <c r="I58" s="158">
        <v>0</v>
      </c>
      <c r="J58" s="158">
        <v>0</v>
      </c>
      <c r="K58" s="158">
        <v>152</v>
      </c>
      <c r="L58" s="199">
        <v>149</v>
      </c>
      <c r="M58" s="199">
        <v>124</v>
      </c>
      <c r="N58" s="199">
        <v>49</v>
      </c>
      <c r="O58" s="159">
        <f t="shared" si="1"/>
        <v>785</v>
      </c>
    </row>
    <row r="59" spans="1:15" ht="47.25" x14ac:dyDescent="0.25">
      <c r="A59" s="221">
        <v>10</v>
      </c>
      <c r="B59" s="165" t="s">
        <v>14</v>
      </c>
      <c r="C59" s="158">
        <v>49</v>
      </c>
      <c r="D59" s="158">
        <v>53</v>
      </c>
      <c r="E59" s="158">
        <v>55</v>
      </c>
      <c r="F59" s="158">
        <v>0</v>
      </c>
      <c r="G59" s="158">
        <v>0</v>
      </c>
      <c r="H59" s="158">
        <v>0</v>
      </c>
      <c r="I59" s="158">
        <v>0</v>
      </c>
      <c r="J59" s="158">
        <v>3</v>
      </c>
      <c r="K59" s="158">
        <v>70</v>
      </c>
      <c r="L59" s="199">
        <v>87</v>
      </c>
      <c r="M59" s="199">
        <v>60</v>
      </c>
      <c r="N59" s="199">
        <v>32</v>
      </c>
      <c r="O59" s="159">
        <f t="shared" si="1"/>
        <v>409</v>
      </c>
    </row>
    <row r="60" spans="1:15" x14ac:dyDescent="0.25">
      <c r="A60" s="221">
        <v>11</v>
      </c>
      <c r="B60" s="165" t="s">
        <v>15</v>
      </c>
      <c r="C60" s="159">
        <v>20</v>
      </c>
      <c r="D60" s="159">
        <v>11</v>
      </c>
      <c r="E60" s="159">
        <v>6</v>
      </c>
      <c r="F60" s="159">
        <v>0</v>
      </c>
      <c r="G60" s="159">
        <v>0</v>
      </c>
      <c r="H60" s="159">
        <v>0</v>
      </c>
      <c r="I60" s="159">
        <v>0</v>
      </c>
      <c r="J60" s="159">
        <v>0</v>
      </c>
      <c r="K60" s="159">
        <v>9</v>
      </c>
      <c r="L60" s="200">
        <v>8</v>
      </c>
      <c r="M60" s="200">
        <v>8</v>
      </c>
      <c r="N60" s="200">
        <v>4</v>
      </c>
      <c r="O60" s="159">
        <f t="shared" si="1"/>
        <v>66</v>
      </c>
    </row>
    <row r="61" spans="1:15" ht="43.5" customHeight="1" x14ac:dyDescent="0.25">
      <c r="A61" s="221">
        <v>12</v>
      </c>
      <c r="B61" s="165" t="s">
        <v>21</v>
      </c>
      <c r="C61" s="158">
        <v>81</v>
      </c>
      <c r="D61" s="158">
        <v>81</v>
      </c>
      <c r="E61" s="158">
        <v>64</v>
      </c>
      <c r="F61" s="158">
        <v>0</v>
      </c>
      <c r="G61" s="158">
        <v>0</v>
      </c>
      <c r="H61" s="158">
        <v>0</v>
      </c>
      <c r="I61" s="158">
        <v>0</v>
      </c>
      <c r="J61" s="158">
        <v>0</v>
      </c>
      <c r="K61" s="158">
        <v>99</v>
      </c>
      <c r="L61" s="199">
        <v>70</v>
      </c>
      <c r="M61" s="199">
        <v>94</v>
      </c>
      <c r="N61" s="199">
        <v>54</v>
      </c>
      <c r="O61" s="159">
        <f t="shared" si="1"/>
        <v>543</v>
      </c>
    </row>
    <row r="62" spans="1:15" ht="47.25" x14ac:dyDescent="0.25">
      <c r="A62" s="221">
        <v>13</v>
      </c>
      <c r="B62" s="165" t="s">
        <v>22</v>
      </c>
      <c r="C62" s="158">
        <v>0</v>
      </c>
      <c r="D62" s="158">
        <v>2</v>
      </c>
      <c r="E62" s="158">
        <v>1</v>
      </c>
      <c r="F62" s="158">
        <v>0</v>
      </c>
      <c r="G62" s="158">
        <v>0</v>
      </c>
      <c r="H62" s="158">
        <v>0</v>
      </c>
      <c r="I62" s="158">
        <v>0</v>
      </c>
      <c r="J62" s="158">
        <v>0</v>
      </c>
      <c r="K62" s="158">
        <v>3</v>
      </c>
      <c r="L62" s="199">
        <v>8</v>
      </c>
      <c r="M62" s="199">
        <v>0</v>
      </c>
      <c r="N62" s="199">
        <v>2</v>
      </c>
      <c r="O62" s="159">
        <f t="shared" si="1"/>
        <v>16</v>
      </c>
    </row>
    <row r="63" spans="1:15" ht="24" customHeight="1" x14ac:dyDescent="0.25">
      <c r="A63" s="243">
        <v>14</v>
      </c>
      <c r="B63" s="165" t="s">
        <v>23</v>
      </c>
      <c r="C63" s="159">
        <v>6</v>
      </c>
      <c r="D63" s="159">
        <v>3</v>
      </c>
      <c r="E63" s="159">
        <v>12</v>
      </c>
      <c r="F63" s="159">
        <v>0</v>
      </c>
      <c r="G63" s="159">
        <v>0</v>
      </c>
      <c r="H63" s="159">
        <v>0</v>
      </c>
      <c r="I63" s="159">
        <v>0</v>
      </c>
      <c r="J63" s="159">
        <v>7</v>
      </c>
      <c r="K63" s="159">
        <v>1</v>
      </c>
      <c r="L63" s="200">
        <v>8</v>
      </c>
      <c r="M63" s="200">
        <v>4</v>
      </c>
      <c r="N63" s="200">
        <v>5</v>
      </c>
      <c r="O63" s="159">
        <f t="shared" si="1"/>
        <v>46</v>
      </c>
    </row>
    <row r="64" spans="1:15" ht="24" customHeight="1" x14ac:dyDescent="0.25">
      <c r="A64" s="243"/>
      <c r="B64" s="166" t="s">
        <v>24</v>
      </c>
      <c r="C64" s="158">
        <v>5</v>
      </c>
      <c r="D64" s="158">
        <v>1</v>
      </c>
      <c r="E64" s="158">
        <v>9</v>
      </c>
      <c r="F64" s="158">
        <v>0</v>
      </c>
      <c r="G64" s="158">
        <v>0</v>
      </c>
      <c r="H64" s="158">
        <v>0</v>
      </c>
      <c r="I64" s="158">
        <v>0</v>
      </c>
      <c r="J64" s="158">
        <v>5</v>
      </c>
      <c r="K64" s="158">
        <v>1</v>
      </c>
      <c r="L64" s="199">
        <v>7</v>
      </c>
      <c r="M64" s="199">
        <v>3</v>
      </c>
      <c r="N64" s="199">
        <v>5</v>
      </c>
      <c r="O64" s="159">
        <f t="shared" si="1"/>
        <v>36</v>
      </c>
    </row>
    <row r="65" spans="1:15" ht="24" customHeight="1" x14ac:dyDescent="0.25">
      <c r="A65" s="243"/>
      <c r="B65" s="166" t="s">
        <v>25</v>
      </c>
      <c r="C65" s="158">
        <v>1</v>
      </c>
      <c r="D65" s="158">
        <v>2</v>
      </c>
      <c r="E65" s="158">
        <v>3</v>
      </c>
      <c r="F65" s="158">
        <v>0</v>
      </c>
      <c r="G65" s="158">
        <v>0</v>
      </c>
      <c r="H65" s="158">
        <v>0</v>
      </c>
      <c r="I65" s="158">
        <v>0</v>
      </c>
      <c r="J65" s="158">
        <v>2</v>
      </c>
      <c r="K65" s="158">
        <v>0</v>
      </c>
      <c r="L65" s="199">
        <v>1</v>
      </c>
      <c r="M65" s="199">
        <v>1</v>
      </c>
      <c r="N65" s="199">
        <v>0</v>
      </c>
      <c r="O65" s="160">
        <f t="shared" si="1"/>
        <v>10</v>
      </c>
    </row>
    <row r="66" spans="1:15" ht="31.5" x14ac:dyDescent="0.25">
      <c r="A66" s="221">
        <v>15</v>
      </c>
      <c r="B66" s="165" t="s">
        <v>28</v>
      </c>
      <c r="C66" s="158">
        <v>2</v>
      </c>
      <c r="D66" s="158">
        <v>0</v>
      </c>
      <c r="E66" s="158">
        <v>1</v>
      </c>
      <c r="F66" s="158">
        <v>0</v>
      </c>
      <c r="G66" s="158">
        <v>0</v>
      </c>
      <c r="H66" s="158">
        <v>0</v>
      </c>
      <c r="I66" s="158">
        <v>0</v>
      </c>
      <c r="J66" s="158">
        <v>0</v>
      </c>
      <c r="K66" s="158">
        <v>1</v>
      </c>
      <c r="L66" s="199">
        <v>1</v>
      </c>
      <c r="M66" s="199">
        <v>1</v>
      </c>
      <c r="N66" s="199">
        <v>0</v>
      </c>
      <c r="O66" s="159">
        <f t="shared" si="1"/>
        <v>6</v>
      </c>
    </row>
    <row r="67" spans="1:15" x14ac:dyDescent="0.25">
      <c r="A67" s="221">
        <v>16</v>
      </c>
      <c r="B67" s="165" t="s">
        <v>100</v>
      </c>
      <c r="C67" s="158">
        <v>2</v>
      </c>
      <c r="D67" s="158">
        <v>1</v>
      </c>
      <c r="E67" s="158">
        <v>0</v>
      </c>
      <c r="F67" s="158">
        <v>0</v>
      </c>
      <c r="G67" s="158">
        <v>0</v>
      </c>
      <c r="H67" s="158">
        <v>0</v>
      </c>
      <c r="I67" s="158">
        <v>0</v>
      </c>
      <c r="J67" s="158">
        <v>0</v>
      </c>
      <c r="K67" s="158">
        <v>4</v>
      </c>
      <c r="L67" s="199">
        <v>1</v>
      </c>
      <c r="M67" s="199">
        <v>0</v>
      </c>
      <c r="N67" s="199">
        <v>2</v>
      </c>
      <c r="O67" s="159">
        <f t="shared" si="1"/>
        <v>10</v>
      </c>
    </row>
    <row r="68" spans="1:15" ht="31.5" x14ac:dyDescent="0.25">
      <c r="A68" s="221">
        <v>17</v>
      </c>
      <c r="B68" s="165" t="s">
        <v>30</v>
      </c>
      <c r="C68" s="158">
        <v>0</v>
      </c>
      <c r="D68" s="158">
        <v>3</v>
      </c>
      <c r="E68" s="158">
        <v>1</v>
      </c>
      <c r="F68" s="158">
        <v>0</v>
      </c>
      <c r="G68" s="158">
        <v>0</v>
      </c>
      <c r="H68" s="158">
        <v>0</v>
      </c>
      <c r="I68" s="158">
        <v>0</v>
      </c>
      <c r="J68" s="158">
        <v>0</v>
      </c>
      <c r="K68" s="158">
        <v>1</v>
      </c>
      <c r="L68" s="199">
        <v>0</v>
      </c>
      <c r="M68" s="199">
        <v>1</v>
      </c>
      <c r="N68" s="199">
        <v>0</v>
      </c>
      <c r="O68" s="159">
        <f t="shared" si="1"/>
        <v>6</v>
      </c>
    </row>
    <row r="69" spans="1:15" ht="31.5" x14ac:dyDescent="0.25">
      <c r="A69" s="221">
        <v>18</v>
      </c>
      <c r="B69" s="165" t="s">
        <v>31</v>
      </c>
      <c r="C69" s="158">
        <v>0</v>
      </c>
      <c r="D69" s="158">
        <v>2</v>
      </c>
      <c r="E69" s="158">
        <v>0</v>
      </c>
      <c r="F69" s="158">
        <v>0</v>
      </c>
      <c r="G69" s="158">
        <v>0</v>
      </c>
      <c r="H69" s="158">
        <v>0</v>
      </c>
      <c r="I69" s="158">
        <v>0</v>
      </c>
      <c r="J69" s="158">
        <v>0</v>
      </c>
      <c r="K69" s="158">
        <v>2</v>
      </c>
      <c r="L69" s="199">
        <v>1</v>
      </c>
      <c r="M69" s="199">
        <v>1</v>
      </c>
      <c r="N69" s="199">
        <v>0</v>
      </c>
      <c r="O69" s="159">
        <f t="shared" si="1"/>
        <v>6</v>
      </c>
    </row>
    <row r="70" spans="1:15" ht="31.5" x14ac:dyDescent="0.25">
      <c r="A70" s="243">
        <v>19</v>
      </c>
      <c r="B70" s="165" t="s">
        <v>32</v>
      </c>
      <c r="C70" s="159">
        <v>0</v>
      </c>
      <c r="D70" s="159">
        <v>3</v>
      </c>
      <c r="E70" s="159">
        <v>1</v>
      </c>
      <c r="F70" s="159">
        <v>0</v>
      </c>
      <c r="G70" s="159">
        <v>0</v>
      </c>
      <c r="H70" s="159">
        <v>0</v>
      </c>
      <c r="I70" s="159">
        <v>0</v>
      </c>
      <c r="J70" s="159">
        <v>0</v>
      </c>
      <c r="K70" s="159">
        <v>5</v>
      </c>
      <c r="L70" s="200">
        <v>6</v>
      </c>
      <c r="M70" s="200">
        <v>2</v>
      </c>
      <c r="N70" s="200">
        <v>2</v>
      </c>
      <c r="O70" s="159">
        <f t="shared" si="1"/>
        <v>19</v>
      </c>
    </row>
    <row r="71" spans="1:15" ht="21.75" customHeight="1" x14ac:dyDescent="0.25">
      <c r="A71" s="243"/>
      <c r="B71" s="166" t="s">
        <v>33</v>
      </c>
      <c r="C71" s="158">
        <v>0</v>
      </c>
      <c r="D71" s="158">
        <v>3</v>
      </c>
      <c r="E71" s="158">
        <v>1</v>
      </c>
      <c r="F71" s="158">
        <v>0</v>
      </c>
      <c r="G71" s="158">
        <v>0</v>
      </c>
      <c r="H71" s="158">
        <v>0</v>
      </c>
      <c r="I71" s="158">
        <v>0</v>
      </c>
      <c r="J71" s="158">
        <v>0</v>
      </c>
      <c r="K71" s="158">
        <v>2</v>
      </c>
      <c r="L71" s="199">
        <v>2</v>
      </c>
      <c r="M71" s="199">
        <v>1</v>
      </c>
      <c r="N71" s="199">
        <v>2</v>
      </c>
      <c r="O71" s="159">
        <f t="shared" si="1"/>
        <v>11</v>
      </c>
    </row>
    <row r="72" spans="1:15" ht="21.75" customHeight="1" x14ac:dyDescent="0.25">
      <c r="A72" s="243"/>
      <c r="B72" s="166" t="s">
        <v>34</v>
      </c>
      <c r="C72" s="158">
        <v>0</v>
      </c>
      <c r="D72" s="158">
        <v>0</v>
      </c>
      <c r="E72" s="158">
        <v>0</v>
      </c>
      <c r="F72" s="158">
        <v>0</v>
      </c>
      <c r="G72" s="158">
        <v>0</v>
      </c>
      <c r="H72" s="158">
        <v>0</v>
      </c>
      <c r="I72" s="158">
        <v>0</v>
      </c>
      <c r="J72" s="158">
        <v>0</v>
      </c>
      <c r="K72" s="158">
        <v>2</v>
      </c>
      <c r="L72" s="199">
        <v>2</v>
      </c>
      <c r="M72" s="199">
        <v>0</v>
      </c>
      <c r="N72" s="199">
        <v>0</v>
      </c>
      <c r="O72" s="159">
        <f t="shared" si="1"/>
        <v>4</v>
      </c>
    </row>
    <row r="73" spans="1:15" ht="21.75" customHeight="1" x14ac:dyDescent="0.25">
      <c r="A73" s="243"/>
      <c r="B73" s="166" t="s">
        <v>35</v>
      </c>
      <c r="C73" s="158">
        <v>0</v>
      </c>
      <c r="D73" s="158">
        <v>0</v>
      </c>
      <c r="E73" s="158">
        <v>0</v>
      </c>
      <c r="F73" s="158">
        <v>0</v>
      </c>
      <c r="G73" s="158">
        <v>0</v>
      </c>
      <c r="H73" s="158">
        <v>0</v>
      </c>
      <c r="I73" s="158">
        <v>0</v>
      </c>
      <c r="J73" s="158">
        <v>0</v>
      </c>
      <c r="K73" s="158">
        <v>1</v>
      </c>
      <c r="L73" s="199">
        <v>2</v>
      </c>
      <c r="M73" s="199">
        <v>1</v>
      </c>
      <c r="N73" s="199">
        <v>0</v>
      </c>
      <c r="O73" s="159">
        <f t="shared" si="1"/>
        <v>4</v>
      </c>
    </row>
    <row r="74" spans="1:15" x14ac:dyDescent="0.25">
      <c r="A74" s="221">
        <v>20</v>
      </c>
      <c r="B74" s="165" t="s">
        <v>36</v>
      </c>
      <c r="C74" s="158">
        <v>3</v>
      </c>
      <c r="D74" s="158">
        <v>2</v>
      </c>
      <c r="E74" s="158">
        <v>0</v>
      </c>
      <c r="F74" s="158">
        <v>0</v>
      </c>
      <c r="G74" s="158">
        <v>0</v>
      </c>
      <c r="H74" s="158">
        <v>0</v>
      </c>
      <c r="I74" s="158">
        <v>0</v>
      </c>
      <c r="J74" s="158">
        <v>0</v>
      </c>
      <c r="K74" s="158">
        <v>4</v>
      </c>
      <c r="L74" s="199">
        <v>0</v>
      </c>
      <c r="M74" s="199">
        <v>0</v>
      </c>
      <c r="N74" s="199">
        <v>0</v>
      </c>
      <c r="O74" s="159">
        <f t="shared" si="1"/>
        <v>9</v>
      </c>
    </row>
    <row r="75" spans="1:15" x14ac:dyDescent="0.25">
      <c r="A75" s="243">
        <v>21</v>
      </c>
      <c r="B75" s="165" t="s">
        <v>37</v>
      </c>
      <c r="C75" s="159">
        <v>1</v>
      </c>
      <c r="D75" s="159">
        <v>0</v>
      </c>
      <c r="E75" s="159">
        <v>0</v>
      </c>
      <c r="F75" s="159">
        <v>0</v>
      </c>
      <c r="G75" s="159">
        <v>0</v>
      </c>
      <c r="H75" s="159">
        <v>0</v>
      </c>
      <c r="I75" s="159">
        <v>0</v>
      </c>
      <c r="J75" s="159">
        <v>0</v>
      </c>
      <c r="K75" s="159">
        <v>7</v>
      </c>
      <c r="L75" s="200">
        <v>0</v>
      </c>
      <c r="M75" s="200">
        <v>0</v>
      </c>
      <c r="N75" s="200">
        <v>0</v>
      </c>
      <c r="O75" s="159">
        <f t="shared" si="1"/>
        <v>8</v>
      </c>
    </row>
    <row r="76" spans="1:15" x14ac:dyDescent="0.25">
      <c r="A76" s="243"/>
      <c r="B76" s="166" t="s">
        <v>38</v>
      </c>
      <c r="C76" s="158">
        <v>0</v>
      </c>
      <c r="D76" s="158">
        <v>0</v>
      </c>
      <c r="E76" s="158">
        <v>0</v>
      </c>
      <c r="F76" s="158">
        <v>0</v>
      </c>
      <c r="G76" s="158">
        <v>0</v>
      </c>
      <c r="H76" s="158">
        <v>0</v>
      </c>
      <c r="I76" s="158">
        <v>0</v>
      </c>
      <c r="J76" s="158">
        <v>0</v>
      </c>
      <c r="K76" s="158">
        <v>5</v>
      </c>
      <c r="L76" s="199">
        <v>0</v>
      </c>
      <c r="M76" s="199">
        <v>0</v>
      </c>
      <c r="N76" s="199">
        <v>0</v>
      </c>
      <c r="O76" s="159">
        <f t="shared" si="1"/>
        <v>5</v>
      </c>
    </row>
    <row r="77" spans="1:15" x14ac:dyDescent="0.25">
      <c r="A77" s="243"/>
      <c r="B77" s="166" t="s">
        <v>39</v>
      </c>
      <c r="C77" s="158">
        <v>1</v>
      </c>
      <c r="D77" s="158">
        <v>0</v>
      </c>
      <c r="E77" s="158">
        <v>0</v>
      </c>
      <c r="F77" s="158">
        <v>0</v>
      </c>
      <c r="G77" s="158">
        <v>0</v>
      </c>
      <c r="H77" s="158">
        <v>0</v>
      </c>
      <c r="I77" s="158">
        <v>0</v>
      </c>
      <c r="J77" s="158">
        <v>0</v>
      </c>
      <c r="K77" s="158">
        <v>2</v>
      </c>
      <c r="L77" s="199">
        <v>0</v>
      </c>
      <c r="M77" s="199">
        <v>0</v>
      </c>
      <c r="N77" s="199">
        <v>0</v>
      </c>
      <c r="O77" s="159">
        <f t="shared" si="1"/>
        <v>3</v>
      </c>
    </row>
    <row r="78" spans="1:15" x14ac:dyDescent="0.25">
      <c r="A78" s="221">
        <v>22</v>
      </c>
      <c r="B78" s="165" t="s">
        <v>40</v>
      </c>
      <c r="C78" s="158">
        <v>0</v>
      </c>
      <c r="D78" s="158">
        <v>0</v>
      </c>
      <c r="E78" s="158">
        <v>0</v>
      </c>
      <c r="F78" s="158">
        <v>0</v>
      </c>
      <c r="G78" s="158">
        <v>0</v>
      </c>
      <c r="H78" s="158">
        <v>0</v>
      </c>
      <c r="I78" s="158">
        <v>0</v>
      </c>
      <c r="J78" s="158">
        <v>0</v>
      </c>
      <c r="K78" s="158">
        <v>0</v>
      </c>
      <c r="L78" s="199">
        <v>0</v>
      </c>
      <c r="M78" s="199">
        <v>0</v>
      </c>
      <c r="N78" s="199">
        <v>0</v>
      </c>
      <c r="O78" s="159">
        <f t="shared" si="1"/>
        <v>0</v>
      </c>
    </row>
    <row r="79" spans="1:15" x14ac:dyDescent="0.25">
      <c r="A79" s="221">
        <v>23</v>
      </c>
      <c r="B79" s="165" t="s">
        <v>41</v>
      </c>
      <c r="C79" s="158">
        <v>2</v>
      </c>
      <c r="D79" s="158">
        <v>0</v>
      </c>
      <c r="E79" s="158">
        <v>0</v>
      </c>
      <c r="F79" s="158">
        <v>0</v>
      </c>
      <c r="G79" s="158">
        <v>0</v>
      </c>
      <c r="H79" s="158">
        <v>0</v>
      </c>
      <c r="I79" s="158">
        <v>0</v>
      </c>
      <c r="J79" s="158">
        <v>0</v>
      </c>
      <c r="K79" s="158">
        <v>0</v>
      </c>
      <c r="L79" s="199">
        <v>1</v>
      </c>
      <c r="M79" s="199">
        <v>0</v>
      </c>
      <c r="N79" s="199">
        <v>0</v>
      </c>
      <c r="O79" s="159">
        <f t="shared" si="1"/>
        <v>3</v>
      </c>
    </row>
    <row r="80" spans="1:15" x14ac:dyDescent="0.25">
      <c r="A80" s="221">
        <v>24</v>
      </c>
      <c r="B80" s="165" t="s">
        <v>42</v>
      </c>
      <c r="C80" s="158">
        <v>1</v>
      </c>
      <c r="D80" s="158">
        <v>0</v>
      </c>
      <c r="E80" s="158">
        <v>1</v>
      </c>
      <c r="F80" s="158">
        <v>0</v>
      </c>
      <c r="G80" s="158">
        <v>0</v>
      </c>
      <c r="H80" s="158">
        <v>0</v>
      </c>
      <c r="I80" s="158">
        <v>0</v>
      </c>
      <c r="J80" s="158">
        <v>0</v>
      </c>
      <c r="K80" s="158">
        <v>0</v>
      </c>
      <c r="L80" s="199">
        <v>1</v>
      </c>
      <c r="M80" s="199">
        <v>0</v>
      </c>
      <c r="N80" s="199">
        <v>0</v>
      </c>
      <c r="O80" s="159">
        <f t="shared" si="1"/>
        <v>3</v>
      </c>
    </row>
    <row r="81" spans="1:15" ht="47.25" x14ac:dyDescent="0.25">
      <c r="A81" s="243">
        <v>25</v>
      </c>
      <c r="B81" s="165" t="s">
        <v>101</v>
      </c>
      <c r="C81" s="159">
        <v>0</v>
      </c>
      <c r="D81" s="159">
        <v>2</v>
      </c>
      <c r="E81" s="159">
        <v>2</v>
      </c>
      <c r="F81" s="159">
        <v>0</v>
      </c>
      <c r="G81" s="159">
        <v>0</v>
      </c>
      <c r="H81" s="159">
        <v>0</v>
      </c>
      <c r="I81" s="159">
        <v>0</v>
      </c>
      <c r="J81" s="159">
        <v>0</v>
      </c>
      <c r="K81" s="159">
        <v>0</v>
      </c>
      <c r="L81" s="200">
        <v>1</v>
      </c>
      <c r="M81" s="200">
        <v>0</v>
      </c>
      <c r="N81" s="200">
        <v>0</v>
      </c>
      <c r="O81" s="159">
        <f t="shared" si="1"/>
        <v>5</v>
      </c>
    </row>
    <row r="82" spans="1:15" x14ac:dyDescent="0.25">
      <c r="A82" s="243"/>
      <c r="B82" s="166" t="s">
        <v>44</v>
      </c>
      <c r="C82" s="158">
        <v>0</v>
      </c>
      <c r="D82" s="158">
        <v>0</v>
      </c>
      <c r="E82" s="158">
        <v>0</v>
      </c>
      <c r="F82" s="158">
        <v>0</v>
      </c>
      <c r="G82" s="158">
        <v>0</v>
      </c>
      <c r="H82" s="158">
        <v>0</v>
      </c>
      <c r="I82" s="158">
        <v>0</v>
      </c>
      <c r="J82" s="158">
        <v>0</v>
      </c>
      <c r="K82" s="158">
        <v>0</v>
      </c>
      <c r="L82" s="199">
        <v>0</v>
      </c>
      <c r="M82" s="199">
        <v>0</v>
      </c>
      <c r="N82" s="199">
        <v>0</v>
      </c>
      <c r="O82" s="159">
        <f t="shared" si="1"/>
        <v>0</v>
      </c>
    </row>
    <row r="83" spans="1:15" x14ac:dyDescent="0.25">
      <c r="A83" s="243"/>
      <c r="B83" s="166" t="s">
        <v>45</v>
      </c>
      <c r="C83" s="158">
        <v>0</v>
      </c>
      <c r="D83" s="158">
        <v>0</v>
      </c>
      <c r="E83" s="158">
        <v>0</v>
      </c>
      <c r="F83" s="158">
        <v>0</v>
      </c>
      <c r="G83" s="158">
        <v>0</v>
      </c>
      <c r="H83" s="158">
        <v>0</v>
      </c>
      <c r="I83" s="158">
        <v>0</v>
      </c>
      <c r="J83" s="158">
        <v>0</v>
      </c>
      <c r="K83" s="158">
        <v>0</v>
      </c>
      <c r="L83" s="199">
        <v>0</v>
      </c>
      <c r="M83" s="199">
        <v>0</v>
      </c>
      <c r="N83" s="199">
        <v>0</v>
      </c>
      <c r="O83" s="159">
        <f t="shared" si="1"/>
        <v>0</v>
      </c>
    </row>
    <row r="84" spans="1:15" x14ac:dyDescent="0.25">
      <c r="A84" s="243"/>
      <c r="B84" s="166" t="s">
        <v>46</v>
      </c>
      <c r="C84" s="158">
        <v>0</v>
      </c>
      <c r="D84" s="158">
        <v>0</v>
      </c>
      <c r="E84" s="158">
        <v>0</v>
      </c>
      <c r="F84" s="158">
        <v>0</v>
      </c>
      <c r="G84" s="158">
        <v>0</v>
      </c>
      <c r="H84" s="158">
        <v>0</v>
      </c>
      <c r="I84" s="158">
        <v>0</v>
      </c>
      <c r="J84" s="158">
        <v>0</v>
      </c>
      <c r="K84" s="158">
        <v>0</v>
      </c>
      <c r="L84" s="199">
        <v>0</v>
      </c>
      <c r="M84" s="199">
        <v>0</v>
      </c>
      <c r="N84" s="199">
        <v>0</v>
      </c>
      <c r="O84" s="159">
        <f t="shared" si="1"/>
        <v>0</v>
      </c>
    </row>
    <row r="85" spans="1:15" x14ac:dyDescent="0.25">
      <c r="A85" s="243"/>
      <c r="B85" s="166" t="s">
        <v>47</v>
      </c>
      <c r="C85" s="158">
        <v>0</v>
      </c>
      <c r="D85" s="158">
        <v>0</v>
      </c>
      <c r="E85" s="158">
        <v>2</v>
      </c>
      <c r="F85" s="158">
        <v>0</v>
      </c>
      <c r="G85" s="158">
        <v>0</v>
      </c>
      <c r="H85" s="158">
        <v>0</v>
      </c>
      <c r="I85" s="158">
        <v>0</v>
      </c>
      <c r="J85" s="158">
        <v>0</v>
      </c>
      <c r="K85" s="158">
        <v>0</v>
      </c>
      <c r="L85" s="199">
        <v>0</v>
      </c>
      <c r="M85" s="199">
        <v>0</v>
      </c>
      <c r="N85" s="199">
        <v>0</v>
      </c>
      <c r="O85" s="159">
        <f t="shared" si="1"/>
        <v>2</v>
      </c>
    </row>
    <row r="86" spans="1:15" x14ac:dyDescent="0.25">
      <c r="A86" s="243"/>
      <c r="B86" s="166" t="s">
        <v>48</v>
      </c>
      <c r="C86" s="158">
        <v>0</v>
      </c>
      <c r="D86" s="158">
        <v>0</v>
      </c>
      <c r="E86" s="158">
        <v>0</v>
      </c>
      <c r="F86" s="158">
        <v>0</v>
      </c>
      <c r="G86" s="158">
        <v>0</v>
      </c>
      <c r="H86" s="158">
        <v>0</v>
      </c>
      <c r="I86" s="158">
        <v>0</v>
      </c>
      <c r="J86" s="158">
        <v>0</v>
      </c>
      <c r="K86" s="158">
        <v>0</v>
      </c>
      <c r="L86" s="199">
        <v>0</v>
      </c>
      <c r="M86" s="199">
        <v>0</v>
      </c>
      <c r="N86" s="199">
        <v>0</v>
      </c>
      <c r="O86" s="159">
        <f t="shared" si="1"/>
        <v>0</v>
      </c>
    </row>
    <row r="87" spans="1:15" x14ac:dyDescent="0.25">
      <c r="A87" s="243"/>
      <c r="B87" s="166" t="s">
        <v>126</v>
      </c>
      <c r="C87" s="158">
        <v>0</v>
      </c>
      <c r="D87" s="158">
        <v>0</v>
      </c>
      <c r="E87" s="158">
        <v>0</v>
      </c>
      <c r="F87" s="158">
        <v>0</v>
      </c>
      <c r="G87" s="158">
        <v>0</v>
      </c>
      <c r="H87" s="158">
        <v>0</v>
      </c>
      <c r="I87" s="158">
        <v>0</v>
      </c>
      <c r="J87" s="158">
        <v>0</v>
      </c>
      <c r="K87" s="158">
        <v>0</v>
      </c>
      <c r="L87" s="199">
        <v>1</v>
      </c>
      <c r="M87" s="199">
        <v>0</v>
      </c>
      <c r="N87" s="199">
        <v>0</v>
      </c>
      <c r="O87" s="159">
        <f t="shared" si="1"/>
        <v>1</v>
      </c>
    </row>
    <row r="88" spans="1:15" x14ac:dyDescent="0.25">
      <c r="A88" s="243"/>
      <c r="B88" s="166" t="s">
        <v>127</v>
      </c>
      <c r="C88" s="158">
        <v>0</v>
      </c>
      <c r="D88" s="158">
        <v>2</v>
      </c>
      <c r="E88" s="158">
        <v>0</v>
      </c>
      <c r="F88" s="158">
        <v>0</v>
      </c>
      <c r="G88" s="158">
        <v>0</v>
      </c>
      <c r="H88" s="158">
        <v>0</v>
      </c>
      <c r="I88" s="158">
        <v>0</v>
      </c>
      <c r="J88" s="158">
        <v>0</v>
      </c>
      <c r="K88" s="158">
        <v>0</v>
      </c>
      <c r="L88" s="199">
        <v>0</v>
      </c>
      <c r="M88" s="199">
        <v>0</v>
      </c>
      <c r="N88" s="199">
        <v>0</v>
      </c>
      <c r="O88" s="159">
        <f t="shared" si="1"/>
        <v>2</v>
      </c>
    </row>
    <row r="89" spans="1:15" ht="31.5" x14ac:dyDescent="0.25">
      <c r="A89" s="221">
        <v>26</v>
      </c>
      <c r="B89" s="165" t="s">
        <v>53</v>
      </c>
      <c r="C89" s="158">
        <v>0</v>
      </c>
      <c r="D89" s="158">
        <v>0</v>
      </c>
      <c r="E89" s="158">
        <v>31</v>
      </c>
      <c r="F89" s="158">
        <v>0</v>
      </c>
      <c r="G89" s="158">
        <v>0</v>
      </c>
      <c r="H89" s="158">
        <v>0</v>
      </c>
      <c r="I89" s="158">
        <v>0</v>
      </c>
      <c r="J89" s="158">
        <v>0</v>
      </c>
      <c r="K89" s="158">
        <v>35</v>
      </c>
      <c r="L89" s="199">
        <v>0</v>
      </c>
      <c r="M89" s="199">
        <v>0</v>
      </c>
      <c r="N89" s="199">
        <v>0</v>
      </c>
      <c r="O89" s="159">
        <f t="shared" si="1"/>
        <v>66</v>
      </c>
    </row>
    <row r="90" spans="1:15" x14ac:dyDescent="0.25">
      <c r="A90" s="221">
        <v>27</v>
      </c>
      <c r="B90" s="165" t="s">
        <v>202</v>
      </c>
      <c r="C90" s="159">
        <v>262</v>
      </c>
      <c r="D90" s="159">
        <v>260</v>
      </c>
      <c r="E90" s="159">
        <v>257</v>
      </c>
      <c r="F90" s="159">
        <v>257</v>
      </c>
      <c r="G90" s="159">
        <v>257</v>
      </c>
      <c r="H90" s="159">
        <v>257</v>
      </c>
      <c r="I90" s="159">
        <v>257</v>
      </c>
      <c r="J90" s="159">
        <v>255</v>
      </c>
      <c r="K90" s="159">
        <v>255</v>
      </c>
      <c r="L90" s="200">
        <v>253</v>
      </c>
      <c r="M90" s="200">
        <v>253</v>
      </c>
      <c r="N90" s="200">
        <v>253</v>
      </c>
      <c r="O90" s="161">
        <f>N90</f>
        <v>253</v>
      </c>
    </row>
    <row r="91" spans="1:15" x14ac:dyDescent="0.25">
      <c r="A91" s="152"/>
      <c r="B91" s="163"/>
      <c r="C91" s="153"/>
      <c r="D91" s="153"/>
      <c r="E91" s="153"/>
      <c r="F91" s="153"/>
      <c r="G91" s="154"/>
    </row>
    <row r="92" spans="1:15" ht="20.25" customHeight="1" x14ac:dyDescent="0.25">
      <c r="A92" s="234" t="s">
        <v>119</v>
      </c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</row>
    <row r="93" spans="1:15" ht="23.25" customHeight="1" x14ac:dyDescent="0.25">
      <c r="A93" s="141" t="s">
        <v>1</v>
      </c>
      <c r="B93" s="78" t="s">
        <v>2</v>
      </c>
      <c r="C93" s="136" t="s">
        <v>60</v>
      </c>
      <c r="D93" s="136" t="s">
        <v>61</v>
      </c>
      <c r="E93" s="136" t="s">
        <v>62</v>
      </c>
      <c r="F93" s="136" t="s">
        <v>63</v>
      </c>
      <c r="G93" s="136" t="s">
        <v>64</v>
      </c>
      <c r="H93" s="136" t="s">
        <v>65</v>
      </c>
      <c r="I93" s="136" t="s">
        <v>66</v>
      </c>
      <c r="J93" s="136" t="s">
        <v>67</v>
      </c>
      <c r="K93" s="136" t="s">
        <v>68</v>
      </c>
      <c r="L93" s="136" t="s">
        <v>69</v>
      </c>
      <c r="M93" s="136" t="s">
        <v>70</v>
      </c>
      <c r="N93" s="136" t="s">
        <v>71</v>
      </c>
      <c r="O93" s="138" t="s">
        <v>3</v>
      </c>
    </row>
    <row r="94" spans="1:15" x14ac:dyDescent="0.25">
      <c r="A94" s="221">
        <v>1</v>
      </c>
      <c r="B94" s="165" t="s">
        <v>4</v>
      </c>
      <c r="C94" s="158">
        <v>70</v>
      </c>
      <c r="D94" s="158">
        <v>102</v>
      </c>
      <c r="E94" s="158">
        <v>111</v>
      </c>
      <c r="F94" s="158">
        <v>0</v>
      </c>
      <c r="G94" s="158">
        <v>0</v>
      </c>
      <c r="H94" s="158">
        <v>0</v>
      </c>
      <c r="I94" s="158">
        <v>0</v>
      </c>
      <c r="J94" s="158">
        <v>141</v>
      </c>
      <c r="K94" s="158">
        <v>50</v>
      </c>
      <c r="L94" s="199">
        <v>142</v>
      </c>
      <c r="M94" s="199">
        <v>55</v>
      </c>
      <c r="N94" s="199">
        <v>22</v>
      </c>
      <c r="O94" s="159">
        <f>SUM(C94:N94)</f>
        <v>693</v>
      </c>
    </row>
    <row r="95" spans="1:15" x14ac:dyDescent="0.25">
      <c r="A95" s="221">
        <v>2</v>
      </c>
      <c r="B95" s="165" t="s">
        <v>5</v>
      </c>
      <c r="C95" s="158">
        <v>68</v>
      </c>
      <c r="D95" s="158">
        <v>47</v>
      </c>
      <c r="E95" s="158">
        <v>82</v>
      </c>
      <c r="F95" s="158">
        <v>0</v>
      </c>
      <c r="G95" s="158">
        <v>0</v>
      </c>
      <c r="H95" s="158">
        <v>0</v>
      </c>
      <c r="I95" s="158">
        <v>0</v>
      </c>
      <c r="J95" s="158">
        <v>124</v>
      </c>
      <c r="K95" s="158">
        <v>52</v>
      </c>
      <c r="L95" s="199">
        <v>74</v>
      </c>
      <c r="M95" s="199">
        <v>67</v>
      </c>
      <c r="N95" s="199">
        <v>29</v>
      </c>
      <c r="O95" s="159">
        <f t="shared" ref="O95:O133" si="2">SUM(C95:N95)</f>
        <v>543</v>
      </c>
    </row>
    <row r="96" spans="1:15" ht="31.5" x14ac:dyDescent="0.25">
      <c r="A96" s="221">
        <v>3</v>
      </c>
      <c r="B96" s="165" t="s">
        <v>7</v>
      </c>
      <c r="C96" s="158">
        <v>0</v>
      </c>
      <c r="D96" s="158">
        <v>2</v>
      </c>
      <c r="E96" s="158">
        <v>0</v>
      </c>
      <c r="F96" s="158">
        <v>0</v>
      </c>
      <c r="G96" s="158">
        <v>0</v>
      </c>
      <c r="H96" s="158">
        <v>0</v>
      </c>
      <c r="I96" s="158">
        <v>0</v>
      </c>
      <c r="J96" s="158">
        <v>0</v>
      </c>
      <c r="K96" s="158">
        <v>0</v>
      </c>
      <c r="L96" s="199">
        <v>0</v>
      </c>
      <c r="M96" s="199">
        <v>0</v>
      </c>
      <c r="N96" s="199">
        <v>0</v>
      </c>
      <c r="O96" s="159">
        <f t="shared" si="2"/>
        <v>2</v>
      </c>
    </row>
    <row r="97" spans="1:15" x14ac:dyDescent="0.25">
      <c r="A97" s="221">
        <v>4</v>
      </c>
      <c r="B97" s="165" t="s">
        <v>8</v>
      </c>
      <c r="C97" s="158">
        <v>28</v>
      </c>
      <c r="D97" s="158">
        <v>40</v>
      </c>
      <c r="E97" s="158">
        <v>19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  <c r="K97" s="158">
        <v>26</v>
      </c>
      <c r="L97" s="199">
        <v>31</v>
      </c>
      <c r="M97" s="199">
        <v>32</v>
      </c>
      <c r="N97" s="199">
        <v>27</v>
      </c>
      <c r="O97" s="159">
        <f t="shared" si="2"/>
        <v>203</v>
      </c>
    </row>
    <row r="98" spans="1:15" x14ac:dyDescent="0.25">
      <c r="A98" s="221">
        <v>5</v>
      </c>
      <c r="B98" s="165" t="s">
        <v>9</v>
      </c>
      <c r="C98" s="158">
        <v>2</v>
      </c>
      <c r="D98" s="158">
        <v>4</v>
      </c>
      <c r="E98" s="158">
        <v>3</v>
      </c>
      <c r="F98" s="158">
        <v>0</v>
      </c>
      <c r="G98" s="158">
        <v>0</v>
      </c>
      <c r="H98" s="158">
        <v>0</v>
      </c>
      <c r="I98" s="158">
        <v>0</v>
      </c>
      <c r="J98" s="158">
        <v>0</v>
      </c>
      <c r="K98" s="158">
        <v>15</v>
      </c>
      <c r="L98" s="199">
        <v>16</v>
      </c>
      <c r="M98" s="199">
        <v>4</v>
      </c>
      <c r="N98" s="199">
        <v>4</v>
      </c>
      <c r="O98" s="159">
        <f t="shared" si="2"/>
        <v>48</v>
      </c>
    </row>
    <row r="99" spans="1:15" x14ac:dyDescent="0.25">
      <c r="A99" s="221">
        <v>6</v>
      </c>
      <c r="B99" s="165" t="s">
        <v>10</v>
      </c>
      <c r="C99" s="158">
        <v>11</v>
      </c>
      <c r="D99" s="158">
        <v>11</v>
      </c>
      <c r="E99" s="158">
        <v>14</v>
      </c>
      <c r="F99" s="158">
        <v>0</v>
      </c>
      <c r="G99" s="158">
        <v>0</v>
      </c>
      <c r="H99" s="158">
        <v>0</v>
      </c>
      <c r="I99" s="158">
        <v>0</v>
      </c>
      <c r="J99" s="158">
        <v>0</v>
      </c>
      <c r="K99" s="158">
        <v>8</v>
      </c>
      <c r="L99" s="199">
        <v>16</v>
      </c>
      <c r="M99" s="199">
        <v>10</v>
      </c>
      <c r="N99" s="199">
        <v>9</v>
      </c>
      <c r="O99" s="159">
        <f t="shared" si="2"/>
        <v>79</v>
      </c>
    </row>
    <row r="100" spans="1:15" x14ac:dyDescent="0.25">
      <c r="A100" s="221">
        <v>7</v>
      </c>
      <c r="B100" s="165" t="s">
        <v>11</v>
      </c>
      <c r="C100" s="158">
        <v>5</v>
      </c>
      <c r="D100" s="158">
        <v>7</v>
      </c>
      <c r="E100" s="158">
        <v>6</v>
      </c>
      <c r="F100" s="158">
        <v>0</v>
      </c>
      <c r="G100" s="158">
        <v>0</v>
      </c>
      <c r="H100" s="158">
        <v>0</v>
      </c>
      <c r="I100" s="158">
        <v>0</v>
      </c>
      <c r="J100" s="158">
        <v>0</v>
      </c>
      <c r="K100" s="158">
        <v>5</v>
      </c>
      <c r="L100" s="199">
        <v>6</v>
      </c>
      <c r="M100" s="199">
        <v>8</v>
      </c>
      <c r="N100" s="199">
        <v>14</v>
      </c>
      <c r="O100" s="159">
        <f t="shared" si="2"/>
        <v>51</v>
      </c>
    </row>
    <row r="101" spans="1:15" x14ac:dyDescent="0.25">
      <c r="A101" s="221">
        <v>8</v>
      </c>
      <c r="B101" s="165" t="s">
        <v>12</v>
      </c>
      <c r="C101" s="158">
        <v>168</v>
      </c>
      <c r="D101" s="158">
        <v>155</v>
      </c>
      <c r="E101" s="158">
        <v>92</v>
      </c>
      <c r="F101" s="158">
        <v>0</v>
      </c>
      <c r="G101" s="158">
        <v>0</v>
      </c>
      <c r="H101" s="158">
        <v>0</v>
      </c>
      <c r="I101" s="158">
        <v>0</v>
      </c>
      <c r="J101" s="158">
        <v>0</v>
      </c>
      <c r="K101" s="158">
        <v>219</v>
      </c>
      <c r="L101" s="199">
        <v>266</v>
      </c>
      <c r="M101" s="199">
        <v>161</v>
      </c>
      <c r="N101" s="199">
        <v>74</v>
      </c>
      <c r="O101" s="159">
        <f t="shared" si="2"/>
        <v>1135</v>
      </c>
    </row>
    <row r="102" spans="1:15" x14ac:dyDescent="0.25">
      <c r="A102" s="221">
        <v>9</v>
      </c>
      <c r="B102" s="165" t="s">
        <v>13</v>
      </c>
      <c r="C102" s="158">
        <v>713</v>
      </c>
      <c r="D102" s="158">
        <v>708</v>
      </c>
      <c r="E102" s="158">
        <v>1632</v>
      </c>
      <c r="F102" s="158">
        <v>0</v>
      </c>
      <c r="G102" s="158">
        <v>0</v>
      </c>
      <c r="H102" s="158">
        <v>0</v>
      </c>
      <c r="I102" s="158">
        <v>0</v>
      </c>
      <c r="J102" s="158">
        <v>145</v>
      </c>
      <c r="K102" s="158">
        <v>721</v>
      </c>
      <c r="L102" s="199">
        <v>723</v>
      </c>
      <c r="M102" s="199">
        <v>537</v>
      </c>
      <c r="N102" s="199">
        <v>304</v>
      </c>
      <c r="O102" s="159">
        <f t="shared" si="2"/>
        <v>5483</v>
      </c>
    </row>
    <row r="103" spans="1:15" ht="63" x14ac:dyDescent="0.25">
      <c r="A103" s="221">
        <v>10</v>
      </c>
      <c r="B103" s="165" t="s">
        <v>128</v>
      </c>
      <c r="C103" s="158">
        <v>672</v>
      </c>
      <c r="D103" s="158">
        <v>617</v>
      </c>
      <c r="E103" s="158">
        <v>1274</v>
      </c>
      <c r="F103" s="158">
        <v>0</v>
      </c>
      <c r="G103" s="158">
        <v>0</v>
      </c>
      <c r="H103" s="158">
        <v>0</v>
      </c>
      <c r="I103" s="158">
        <v>0</v>
      </c>
      <c r="J103" s="158">
        <v>182</v>
      </c>
      <c r="K103" s="158">
        <v>740</v>
      </c>
      <c r="L103" s="199">
        <v>738</v>
      </c>
      <c r="M103" s="199">
        <v>576</v>
      </c>
      <c r="N103" s="199">
        <v>334</v>
      </c>
      <c r="O103" s="159">
        <f t="shared" si="2"/>
        <v>5133</v>
      </c>
    </row>
    <row r="104" spans="1:15" x14ac:dyDescent="0.25">
      <c r="A104" s="221">
        <v>11</v>
      </c>
      <c r="B104" s="165" t="s">
        <v>15</v>
      </c>
      <c r="C104" s="159">
        <v>98</v>
      </c>
      <c r="D104" s="159">
        <v>125</v>
      </c>
      <c r="E104" s="159">
        <v>79</v>
      </c>
      <c r="F104" s="159">
        <v>0</v>
      </c>
      <c r="G104" s="159">
        <v>0</v>
      </c>
      <c r="H104" s="159">
        <v>0</v>
      </c>
      <c r="I104" s="159">
        <v>0</v>
      </c>
      <c r="J104" s="159">
        <v>0</v>
      </c>
      <c r="K104" s="159">
        <v>33</v>
      </c>
      <c r="L104" s="200">
        <v>114</v>
      </c>
      <c r="M104" s="200">
        <v>151</v>
      </c>
      <c r="N104" s="200">
        <v>58</v>
      </c>
      <c r="O104" s="159">
        <f t="shared" si="2"/>
        <v>658</v>
      </c>
    </row>
    <row r="105" spans="1:15" ht="47.25" x14ac:dyDescent="0.25">
      <c r="A105" s="221">
        <v>12</v>
      </c>
      <c r="B105" s="165" t="s">
        <v>129</v>
      </c>
      <c r="C105" s="158">
        <v>726</v>
      </c>
      <c r="D105" s="158">
        <v>698</v>
      </c>
      <c r="E105" s="158">
        <v>965</v>
      </c>
      <c r="F105" s="158">
        <v>0</v>
      </c>
      <c r="G105" s="158">
        <v>0</v>
      </c>
      <c r="H105" s="158">
        <v>0</v>
      </c>
      <c r="I105" s="158">
        <v>0</v>
      </c>
      <c r="J105" s="158">
        <v>0</v>
      </c>
      <c r="K105" s="158">
        <v>1508</v>
      </c>
      <c r="L105" s="199">
        <v>692</v>
      </c>
      <c r="M105" s="199">
        <v>590</v>
      </c>
      <c r="N105" s="199">
        <v>455</v>
      </c>
      <c r="O105" s="159">
        <f t="shared" si="2"/>
        <v>5634</v>
      </c>
    </row>
    <row r="106" spans="1:15" ht="63" x14ac:dyDescent="0.25">
      <c r="A106" s="221">
        <v>13</v>
      </c>
      <c r="B106" s="165" t="s">
        <v>130</v>
      </c>
      <c r="C106" s="158">
        <v>76</v>
      </c>
      <c r="D106" s="158">
        <v>82</v>
      </c>
      <c r="E106" s="158">
        <v>96</v>
      </c>
      <c r="F106" s="158">
        <v>0</v>
      </c>
      <c r="G106" s="158">
        <v>0</v>
      </c>
      <c r="H106" s="158">
        <v>0</v>
      </c>
      <c r="I106" s="158">
        <v>0</v>
      </c>
      <c r="J106" s="158">
        <v>0</v>
      </c>
      <c r="K106" s="158">
        <v>61</v>
      </c>
      <c r="L106" s="199">
        <v>170</v>
      </c>
      <c r="M106" s="199">
        <v>130</v>
      </c>
      <c r="N106" s="199">
        <v>105</v>
      </c>
      <c r="O106" s="159">
        <f t="shared" si="2"/>
        <v>720</v>
      </c>
    </row>
    <row r="107" spans="1:15" ht="31.5" x14ac:dyDescent="0.25">
      <c r="A107" s="243">
        <v>14</v>
      </c>
      <c r="B107" s="165" t="s">
        <v>131</v>
      </c>
      <c r="C107" s="159">
        <v>20</v>
      </c>
      <c r="D107" s="159">
        <v>39</v>
      </c>
      <c r="E107" s="159">
        <v>43</v>
      </c>
      <c r="F107" s="159">
        <v>0</v>
      </c>
      <c r="G107" s="159">
        <v>0</v>
      </c>
      <c r="H107" s="159">
        <v>0</v>
      </c>
      <c r="I107" s="159">
        <v>0</v>
      </c>
      <c r="J107" s="159">
        <v>12</v>
      </c>
      <c r="K107" s="159">
        <v>10</v>
      </c>
      <c r="L107" s="200">
        <v>21</v>
      </c>
      <c r="M107" s="200">
        <v>21</v>
      </c>
      <c r="N107" s="200">
        <v>22</v>
      </c>
      <c r="O107" s="159">
        <f t="shared" si="2"/>
        <v>188</v>
      </c>
    </row>
    <row r="108" spans="1:15" x14ac:dyDescent="0.25">
      <c r="A108" s="243"/>
      <c r="B108" s="166" t="s">
        <v>24</v>
      </c>
      <c r="C108" s="158">
        <v>8</v>
      </c>
      <c r="D108" s="158">
        <v>16</v>
      </c>
      <c r="E108" s="158">
        <v>17</v>
      </c>
      <c r="F108" s="158">
        <v>0</v>
      </c>
      <c r="G108" s="158">
        <v>0</v>
      </c>
      <c r="H108" s="158">
        <v>0</v>
      </c>
      <c r="I108" s="158">
        <v>0</v>
      </c>
      <c r="J108" s="158">
        <v>5</v>
      </c>
      <c r="K108" s="158">
        <v>4</v>
      </c>
      <c r="L108" s="199">
        <v>12</v>
      </c>
      <c r="M108" s="199">
        <v>8</v>
      </c>
      <c r="N108" s="199">
        <v>7</v>
      </c>
      <c r="O108" s="159">
        <f t="shared" si="2"/>
        <v>77</v>
      </c>
    </row>
    <row r="109" spans="1:15" x14ac:dyDescent="0.25">
      <c r="A109" s="243"/>
      <c r="B109" s="166" t="s">
        <v>25</v>
      </c>
      <c r="C109" s="158">
        <v>12</v>
      </c>
      <c r="D109" s="158">
        <v>23</v>
      </c>
      <c r="E109" s="158">
        <v>26</v>
      </c>
      <c r="F109" s="158">
        <v>0</v>
      </c>
      <c r="G109" s="158">
        <v>0</v>
      </c>
      <c r="H109" s="158">
        <v>0</v>
      </c>
      <c r="I109" s="158">
        <v>0</v>
      </c>
      <c r="J109" s="158">
        <v>7</v>
      </c>
      <c r="K109" s="158">
        <v>6</v>
      </c>
      <c r="L109" s="199">
        <v>9</v>
      </c>
      <c r="M109" s="199">
        <v>13</v>
      </c>
      <c r="N109" s="199">
        <v>15</v>
      </c>
      <c r="O109" s="160">
        <f t="shared" si="2"/>
        <v>111</v>
      </c>
    </row>
    <row r="110" spans="1:15" ht="31.5" x14ac:dyDescent="0.25">
      <c r="A110" s="221">
        <v>15</v>
      </c>
      <c r="B110" s="165" t="s">
        <v>28</v>
      </c>
      <c r="C110" s="158">
        <v>4</v>
      </c>
      <c r="D110" s="158">
        <v>6</v>
      </c>
      <c r="E110" s="158">
        <v>3</v>
      </c>
      <c r="F110" s="158">
        <v>0</v>
      </c>
      <c r="G110" s="158">
        <v>0</v>
      </c>
      <c r="H110" s="158">
        <v>0</v>
      </c>
      <c r="I110" s="158">
        <v>0</v>
      </c>
      <c r="J110" s="158">
        <v>0</v>
      </c>
      <c r="K110" s="158">
        <v>1</v>
      </c>
      <c r="L110" s="199">
        <v>1</v>
      </c>
      <c r="M110" s="199">
        <v>1</v>
      </c>
      <c r="N110" s="199">
        <v>2</v>
      </c>
      <c r="O110" s="159">
        <f t="shared" si="2"/>
        <v>18</v>
      </c>
    </row>
    <row r="111" spans="1:15" x14ac:dyDescent="0.25">
      <c r="A111" s="221">
        <v>16</v>
      </c>
      <c r="B111" s="165" t="s">
        <v>100</v>
      </c>
      <c r="C111" s="158">
        <v>23</v>
      </c>
      <c r="D111" s="158">
        <v>21</v>
      </c>
      <c r="E111" s="158">
        <v>17</v>
      </c>
      <c r="F111" s="158">
        <v>0</v>
      </c>
      <c r="G111" s="158">
        <v>0</v>
      </c>
      <c r="H111" s="158">
        <v>0</v>
      </c>
      <c r="I111" s="158">
        <v>0</v>
      </c>
      <c r="J111" s="158">
        <v>0</v>
      </c>
      <c r="K111" s="158">
        <v>17</v>
      </c>
      <c r="L111" s="199">
        <v>22</v>
      </c>
      <c r="M111" s="199">
        <v>25</v>
      </c>
      <c r="N111" s="199">
        <v>11</v>
      </c>
      <c r="O111" s="159">
        <f t="shared" si="2"/>
        <v>136</v>
      </c>
    </row>
    <row r="112" spans="1:15" ht="31.5" x14ac:dyDescent="0.25">
      <c r="A112" s="221">
        <v>17</v>
      </c>
      <c r="B112" s="165" t="s">
        <v>30</v>
      </c>
      <c r="C112" s="158">
        <v>0</v>
      </c>
      <c r="D112" s="158">
        <v>1</v>
      </c>
      <c r="E112" s="158">
        <v>2</v>
      </c>
      <c r="F112" s="158">
        <v>0</v>
      </c>
      <c r="G112" s="158">
        <v>0</v>
      </c>
      <c r="H112" s="158">
        <v>0</v>
      </c>
      <c r="I112" s="158">
        <v>0</v>
      </c>
      <c r="J112" s="158">
        <v>0</v>
      </c>
      <c r="K112" s="158">
        <v>1</v>
      </c>
      <c r="L112" s="199">
        <v>3</v>
      </c>
      <c r="M112" s="199">
        <v>1</v>
      </c>
      <c r="N112" s="199">
        <v>0</v>
      </c>
      <c r="O112" s="159">
        <f t="shared" si="2"/>
        <v>8</v>
      </c>
    </row>
    <row r="113" spans="1:15" ht="31.5" x14ac:dyDescent="0.25">
      <c r="A113" s="221">
        <v>18</v>
      </c>
      <c r="B113" s="165" t="s">
        <v>31</v>
      </c>
      <c r="C113" s="158">
        <v>0</v>
      </c>
      <c r="D113" s="158">
        <v>0</v>
      </c>
      <c r="E113" s="158">
        <v>0</v>
      </c>
      <c r="F113" s="158">
        <v>0</v>
      </c>
      <c r="G113" s="158">
        <v>0</v>
      </c>
      <c r="H113" s="158">
        <v>0</v>
      </c>
      <c r="I113" s="158">
        <v>0</v>
      </c>
      <c r="J113" s="158">
        <v>0</v>
      </c>
      <c r="K113" s="158">
        <v>0</v>
      </c>
      <c r="L113" s="199">
        <v>0</v>
      </c>
      <c r="M113" s="199">
        <v>0</v>
      </c>
      <c r="N113" s="199">
        <v>0</v>
      </c>
      <c r="O113" s="159">
        <f t="shared" si="2"/>
        <v>0</v>
      </c>
    </row>
    <row r="114" spans="1:15" ht="31.5" x14ac:dyDescent="0.25">
      <c r="A114" s="243">
        <v>19</v>
      </c>
      <c r="B114" s="165" t="s">
        <v>32</v>
      </c>
      <c r="C114" s="159">
        <v>0</v>
      </c>
      <c r="D114" s="159">
        <v>2</v>
      </c>
      <c r="E114" s="159">
        <v>0</v>
      </c>
      <c r="F114" s="159">
        <v>0</v>
      </c>
      <c r="G114" s="159">
        <v>0</v>
      </c>
      <c r="H114" s="159">
        <v>0</v>
      </c>
      <c r="I114" s="159">
        <v>0</v>
      </c>
      <c r="J114" s="159">
        <v>0</v>
      </c>
      <c r="K114" s="159">
        <v>0</v>
      </c>
      <c r="L114" s="200">
        <v>0</v>
      </c>
      <c r="M114" s="200">
        <v>1</v>
      </c>
      <c r="N114" s="200">
        <v>1</v>
      </c>
      <c r="O114" s="159">
        <f t="shared" si="2"/>
        <v>4</v>
      </c>
    </row>
    <row r="115" spans="1:15" x14ac:dyDescent="0.25">
      <c r="A115" s="243"/>
      <c r="B115" s="166" t="s">
        <v>33</v>
      </c>
      <c r="C115" s="158">
        <v>0</v>
      </c>
      <c r="D115" s="158">
        <v>1</v>
      </c>
      <c r="E115" s="158">
        <v>0</v>
      </c>
      <c r="F115" s="158">
        <v>0</v>
      </c>
      <c r="G115" s="158">
        <v>0</v>
      </c>
      <c r="H115" s="158">
        <v>0</v>
      </c>
      <c r="I115" s="158">
        <v>0</v>
      </c>
      <c r="J115" s="158">
        <v>0</v>
      </c>
      <c r="K115" s="158">
        <v>0</v>
      </c>
      <c r="L115" s="199">
        <v>0</v>
      </c>
      <c r="M115" s="199">
        <v>1</v>
      </c>
      <c r="N115" s="199">
        <v>1</v>
      </c>
      <c r="O115" s="159">
        <f t="shared" si="2"/>
        <v>3</v>
      </c>
    </row>
    <row r="116" spans="1:15" x14ac:dyDescent="0.25">
      <c r="A116" s="243"/>
      <c r="B116" s="166" t="s">
        <v>34</v>
      </c>
      <c r="C116" s="158">
        <v>0</v>
      </c>
      <c r="D116" s="158">
        <v>1</v>
      </c>
      <c r="E116" s="158">
        <v>0</v>
      </c>
      <c r="F116" s="158">
        <v>0</v>
      </c>
      <c r="G116" s="158">
        <v>0</v>
      </c>
      <c r="H116" s="158">
        <v>0</v>
      </c>
      <c r="I116" s="158">
        <v>0</v>
      </c>
      <c r="J116" s="158">
        <v>0</v>
      </c>
      <c r="K116" s="158">
        <v>0</v>
      </c>
      <c r="L116" s="199">
        <v>0</v>
      </c>
      <c r="M116" s="199">
        <v>0</v>
      </c>
      <c r="N116" s="199">
        <v>0</v>
      </c>
      <c r="O116" s="159">
        <f t="shared" si="2"/>
        <v>1</v>
      </c>
    </row>
    <row r="117" spans="1:15" x14ac:dyDescent="0.25">
      <c r="A117" s="243"/>
      <c r="B117" s="166" t="s">
        <v>35</v>
      </c>
      <c r="C117" s="158">
        <v>0</v>
      </c>
      <c r="D117" s="158">
        <v>0</v>
      </c>
      <c r="E117" s="158">
        <v>0</v>
      </c>
      <c r="F117" s="158">
        <v>0</v>
      </c>
      <c r="G117" s="158">
        <v>0</v>
      </c>
      <c r="H117" s="158">
        <v>0</v>
      </c>
      <c r="I117" s="158">
        <v>0</v>
      </c>
      <c r="J117" s="158">
        <v>0</v>
      </c>
      <c r="K117" s="158">
        <v>0</v>
      </c>
      <c r="L117" s="199">
        <v>0</v>
      </c>
      <c r="M117" s="199">
        <v>0</v>
      </c>
      <c r="N117" s="199">
        <v>0</v>
      </c>
      <c r="O117" s="159">
        <f t="shared" si="2"/>
        <v>0</v>
      </c>
    </row>
    <row r="118" spans="1:15" x14ac:dyDescent="0.25">
      <c r="A118" s="221">
        <v>20</v>
      </c>
      <c r="B118" s="165" t="s">
        <v>36</v>
      </c>
      <c r="C118" s="158">
        <v>4</v>
      </c>
      <c r="D118" s="158">
        <v>1</v>
      </c>
      <c r="E118" s="158">
        <v>3</v>
      </c>
      <c r="F118" s="158">
        <v>0</v>
      </c>
      <c r="G118" s="158">
        <v>0</v>
      </c>
      <c r="H118" s="158">
        <v>0</v>
      </c>
      <c r="I118" s="158">
        <v>0</v>
      </c>
      <c r="J118" s="158">
        <v>0</v>
      </c>
      <c r="K118" s="158">
        <v>9</v>
      </c>
      <c r="L118" s="199">
        <v>6</v>
      </c>
      <c r="M118" s="199">
        <v>2</v>
      </c>
      <c r="N118" s="199">
        <v>0</v>
      </c>
      <c r="O118" s="159">
        <f t="shared" si="2"/>
        <v>25</v>
      </c>
    </row>
    <row r="119" spans="1:15" x14ac:dyDescent="0.25">
      <c r="A119" s="243">
        <v>21</v>
      </c>
      <c r="B119" s="165" t="s">
        <v>37</v>
      </c>
      <c r="C119" s="159">
        <v>1</v>
      </c>
      <c r="D119" s="159">
        <v>0</v>
      </c>
      <c r="E119" s="159">
        <v>0</v>
      </c>
      <c r="F119" s="159">
        <v>0</v>
      </c>
      <c r="G119" s="159">
        <v>0</v>
      </c>
      <c r="H119" s="159">
        <v>0</v>
      </c>
      <c r="I119" s="159">
        <v>0</v>
      </c>
      <c r="J119" s="159">
        <v>0</v>
      </c>
      <c r="K119" s="159">
        <v>0</v>
      </c>
      <c r="L119" s="200">
        <v>0</v>
      </c>
      <c r="M119" s="200">
        <v>3</v>
      </c>
      <c r="N119" s="200">
        <v>1</v>
      </c>
      <c r="O119" s="159">
        <f t="shared" si="2"/>
        <v>5</v>
      </c>
    </row>
    <row r="120" spans="1:15" x14ac:dyDescent="0.25">
      <c r="A120" s="243"/>
      <c r="B120" s="166" t="s">
        <v>38</v>
      </c>
      <c r="C120" s="158">
        <v>0</v>
      </c>
      <c r="D120" s="158">
        <v>0</v>
      </c>
      <c r="E120" s="158">
        <v>0</v>
      </c>
      <c r="F120" s="158">
        <v>0</v>
      </c>
      <c r="G120" s="158">
        <v>0</v>
      </c>
      <c r="H120" s="158">
        <v>0</v>
      </c>
      <c r="I120" s="158">
        <v>0</v>
      </c>
      <c r="J120" s="158">
        <v>0</v>
      </c>
      <c r="K120" s="158">
        <v>0</v>
      </c>
      <c r="L120" s="199">
        <v>0</v>
      </c>
      <c r="M120" s="199">
        <v>0</v>
      </c>
      <c r="N120" s="199">
        <v>0</v>
      </c>
      <c r="O120" s="159">
        <f t="shared" si="2"/>
        <v>0</v>
      </c>
    </row>
    <row r="121" spans="1:15" x14ac:dyDescent="0.25">
      <c r="A121" s="243"/>
      <c r="B121" s="166" t="s">
        <v>39</v>
      </c>
      <c r="C121" s="158">
        <v>1</v>
      </c>
      <c r="D121" s="158">
        <v>0</v>
      </c>
      <c r="E121" s="158">
        <v>0</v>
      </c>
      <c r="F121" s="158">
        <v>0</v>
      </c>
      <c r="G121" s="158">
        <v>0</v>
      </c>
      <c r="H121" s="158">
        <v>0</v>
      </c>
      <c r="I121" s="158">
        <v>0</v>
      </c>
      <c r="J121" s="158">
        <v>0</v>
      </c>
      <c r="K121" s="158">
        <v>0</v>
      </c>
      <c r="L121" s="199">
        <v>0</v>
      </c>
      <c r="M121" s="199">
        <v>3</v>
      </c>
      <c r="N121" s="199">
        <v>1</v>
      </c>
      <c r="O121" s="159">
        <f t="shared" si="2"/>
        <v>5</v>
      </c>
    </row>
    <row r="122" spans="1:15" x14ac:dyDescent="0.25">
      <c r="A122" s="221">
        <v>22</v>
      </c>
      <c r="B122" s="165" t="s">
        <v>40</v>
      </c>
      <c r="C122" s="158">
        <v>1</v>
      </c>
      <c r="D122" s="158">
        <v>6</v>
      </c>
      <c r="E122" s="158">
        <v>1</v>
      </c>
      <c r="F122" s="158">
        <v>0</v>
      </c>
      <c r="G122" s="158">
        <v>0</v>
      </c>
      <c r="H122" s="158">
        <v>0</v>
      </c>
      <c r="I122" s="158">
        <v>0</v>
      </c>
      <c r="J122" s="158">
        <v>0</v>
      </c>
      <c r="K122" s="158">
        <v>11</v>
      </c>
      <c r="L122" s="199">
        <v>3</v>
      </c>
      <c r="M122" s="199">
        <v>1</v>
      </c>
      <c r="N122" s="199">
        <v>0</v>
      </c>
      <c r="O122" s="159">
        <f t="shared" si="2"/>
        <v>23</v>
      </c>
    </row>
    <row r="123" spans="1:15" x14ac:dyDescent="0.25">
      <c r="A123" s="221">
        <v>23</v>
      </c>
      <c r="B123" s="165" t="s">
        <v>41</v>
      </c>
      <c r="C123" s="158">
        <v>0</v>
      </c>
      <c r="D123" s="158">
        <v>3</v>
      </c>
      <c r="E123" s="158">
        <v>0</v>
      </c>
      <c r="F123" s="158">
        <v>0</v>
      </c>
      <c r="G123" s="158">
        <v>0</v>
      </c>
      <c r="H123" s="158">
        <v>0</v>
      </c>
      <c r="I123" s="158">
        <v>0</v>
      </c>
      <c r="J123" s="158">
        <v>0</v>
      </c>
      <c r="K123" s="158">
        <v>3</v>
      </c>
      <c r="L123" s="199">
        <v>0</v>
      </c>
      <c r="M123" s="199">
        <v>1</v>
      </c>
      <c r="N123" s="199">
        <v>1</v>
      </c>
      <c r="O123" s="159">
        <f t="shared" si="2"/>
        <v>8</v>
      </c>
    </row>
    <row r="124" spans="1:15" x14ac:dyDescent="0.25">
      <c r="A124" s="221">
        <v>24</v>
      </c>
      <c r="B124" s="165" t="s">
        <v>42</v>
      </c>
      <c r="C124" s="158">
        <v>11</v>
      </c>
      <c r="D124" s="158">
        <v>5</v>
      </c>
      <c r="E124" s="158">
        <v>1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2</v>
      </c>
      <c r="L124" s="199">
        <v>6</v>
      </c>
      <c r="M124" s="199">
        <v>3</v>
      </c>
      <c r="N124" s="199">
        <v>4</v>
      </c>
      <c r="O124" s="159">
        <f t="shared" si="2"/>
        <v>32</v>
      </c>
    </row>
    <row r="125" spans="1:15" ht="63" x14ac:dyDescent="0.25">
      <c r="A125" s="243">
        <v>25</v>
      </c>
      <c r="B125" s="165" t="s">
        <v>43</v>
      </c>
      <c r="C125" s="159">
        <v>64</v>
      </c>
      <c r="D125" s="159">
        <v>58</v>
      </c>
      <c r="E125" s="159">
        <v>23</v>
      </c>
      <c r="F125" s="159">
        <v>0</v>
      </c>
      <c r="G125" s="159">
        <v>0</v>
      </c>
      <c r="H125" s="159">
        <v>0</v>
      </c>
      <c r="I125" s="159">
        <v>0</v>
      </c>
      <c r="J125" s="159">
        <v>0</v>
      </c>
      <c r="K125" s="159">
        <v>135</v>
      </c>
      <c r="L125" s="200">
        <v>36</v>
      </c>
      <c r="M125" s="200">
        <v>5</v>
      </c>
      <c r="N125" s="200">
        <v>17</v>
      </c>
      <c r="O125" s="159">
        <f t="shared" si="2"/>
        <v>338</v>
      </c>
    </row>
    <row r="126" spans="1:15" x14ac:dyDescent="0.25">
      <c r="A126" s="243"/>
      <c r="B126" s="166" t="s">
        <v>44</v>
      </c>
      <c r="C126" s="158">
        <v>21</v>
      </c>
      <c r="D126" s="158">
        <v>35</v>
      </c>
      <c r="E126" s="158">
        <v>17</v>
      </c>
      <c r="F126" s="158">
        <v>0</v>
      </c>
      <c r="G126" s="158">
        <v>0</v>
      </c>
      <c r="H126" s="158">
        <v>0</v>
      </c>
      <c r="I126" s="158">
        <v>0</v>
      </c>
      <c r="J126" s="158">
        <v>0</v>
      </c>
      <c r="K126" s="158">
        <v>64</v>
      </c>
      <c r="L126" s="199">
        <v>25</v>
      </c>
      <c r="M126" s="199">
        <v>1</v>
      </c>
      <c r="N126" s="199">
        <v>2</v>
      </c>
      <c r="O126" s="159">
        <f t="shared" si="2"/>
        <v>165</v>
      </c>
    </row>
    <row r="127" spans="1:15" x14ac:dyDescent="0.25">
      <c r="A127" s="243"/>
      <c r="B127" s="166" t="s">
        <v>45</v>
      </c>
      <c r="C127" s="158">
        <v>0</v>
      </c>
      <c r="D127" s="158">
        <v>0</v>
      </c>
      <c r="E127" s="158">
        <v>0</v>
      </c>
      <c r="F127" s="158">
        <v>0</v>
      </c>
      <c r="G127" s="158">
        <v>0</v>
      </c>
      <c r="H127" s="158">
        <v>0</v>
      </c>
      <c r="I127" s="158">
        <v>0</v>
      </c>
      <c r="J127" s="158">
        <v>0</v>
      </c>
      <c r="K127" s="158">
        <v>0</v>
      </c>
      <c r="L127" s="199">
        <v>0</v>
      </c>
      <c r="M127" s="199">
        <v>0</v>
      </c>
      <c r="N127" s="199">
        <v>0</v>
      </c>
      <c r="O127" s="159">
        <f t="shared" si="2"/>
        <v>0</v>
      </c>
    </row>
    <row r="128" spans="1:15" x14ac:dyDescent="0.25">
      <c r="A128" s="243"/>
      <c r="B128" s="166" t="s">
        <v>46</v>
      </c>
      <c r="C128" s="158">
        <v>0</v>
      </c>
      <c r="D128" s="158">
        <v>0</v>
      </c>
      <c r="E128" s="158">
        <v>0</v>
      </c>
      <c r="F128" s="158">
        <v>0</v>
      </c>
      <c r="G128" s="158">
        <v>0</v>
      </c>
      <c r="H128" s="158">
        <v>0</v>
      </c>
      <c r="I128" s="158">
        <v>0</v>
      </c>
      <c r="J128" s="158">
        <v>0</v>
      </c>
      <c r="K128" s="158">
        <v>0</v>
      </c>
      <c r="L128" s="199">
        <v>0</v>
      </c>
      <c r="M128" s="199">
        <v>0</v>
      </c>
      <c r="N128" s="199">
        <v>0</v>
      </c>
      <c r="O128" s="159">
        <f t="shared" si="2"/>
        <v>0</v>
      </c>
    </row>
    <row r="129" spans="1:15" x14ac:dyDescent="0.25">
      <c r="A129" s="243"/>
      <c r="B129" s="166" t="s">
        <v>47</v>
      </c>
      <c r="C129" s="158">
        <v>0</v>
      </c>
      <c r="D129" s="158">
        <v>0</v>
      </c>
      <c r="E129" s="158">
        <v>0</v>
      </c>
      <c r="F129" s="158">
        <v>0</v>
      </c>
      <c r="G129" s="158">
        <v>0</v>
      </c>
      <c r="H129" s="158">
        <v>0</v>
      </c>
      <c r="I129" s="158">
        <v>0</v>
      </c>
      <c r="J129" s="158">
        <v>0</v>
      </c>
      <c r="K129" s="158">
        <v>1</v>
      </c>
      <c r="L129" s="199">
        <v>0</v>
      </c>
      <c r="M129" s="199">
        <v>0</v>
      </c>
      <c r="N129" s="199">
        <v>0</v>
      </c>
      <c r="O129" s="159">
        <f t="shared" si="2"/>
        <v>1</v>
      </c>
    </row>
    <row r="130" spans="1:15" x14ac:dyDescent="0.25">
      <c r="A130" s="243"/>
      <c r="B130" s="166" t="s">
        <v>48</v>
      </c>
      <c r="C130" s="158">
        <v>2</v>
      </c>
      <c r="D130" s="158">
        <v>3</v>
      </c>
      <c r="E130" s="158">
        <v>1</v>
      </c>
      <c r="F130" s="158">
        <v>0</v>
      </c>
      <c r="G130" s="158">
        <v>0</v>
      </c>
      <c r="H130" s="158">
        <v>0</v>
      </c>
      <c r="I130" s="158">
        <v>0</v>
      </c>
      <c r="J130" s="158">
        <v>0</v>
      </c>
      <c r="K130" s="158">
        <v>1</v>
      </c>
      <c r="L130" s="199">
        <v>2</v>
      </c>
      <c r="M130" s="199">
        <v>4</v>
      </c>
      <c r="N130" s="199">
        <v>4</v>
      </c>
      <c r="O130" s="159">
        <f t="shared" si="2"/>
        <v>17</v>
      </c>
    </row>
    <row r="131" spans="1:15" x14ac:dyDescent="0.25">
      <c r="A131" s="243"/>
      <c r="B131" s="166" t="s">
        <v>126</v>
      </c>
      <c r="C131" s="158">
        <v>24</v>
      </c>
      <c r="D131" s="158">
        <v>18</v>
      </c>
      <c r="E131" s="158">
        <v>5</v>
      </c>
      <c r="F131" s="158">
        <v>0</v>
      </c>
      <c r="G131" s="158">
        <v>0</v>
      </c>
      <c r="H131" s="158">
        <v>0</v>
      </c>
      <c r="I131" s="158">
        <v>0</v>
      </c>
      <c r="J131" s="158">
        <v>0</v>
      </c>
      <c r="K131" s="158">
        <v>59</v>
      </c>
      <c r="L131" s="199">
        <v>9</v>
      </c>
      <c r="M131" s="199">
        <v>0</v>
      </c>
      <c r="N131" s="199">
        <v>9</v>
      </c>
      <c r="O131" s="159">
        <f t="shared" si="2"/>
        <v>124</v>
      </c>
    </row>
    <row r="132" spans="1:15" x14ac:dyDescent="0.25">
      <c r="A132" s="243"/>
      <c r="B132" s="166" t="s">
        <v>127</v>
      </c>
      <c r="C132" s="158">
        <v>17</v>
      </c>
      <c r="D132" s="158">
        <v>2</v>
      </c>
      <c r="E132" s="158">
        <v>0</v>
      </c>
      <c r="F132" s="158">
        <v>0</v>
      </c>
      <c r="G132" s="158">
        <v>0</v>
      </c>
      <c r="H132" s="158">
        <v>0</v>
      </c>
      <c r="I132" s="158">
        <v>0</v>
      </c>
      <c r="J132" s="158">
        <v>0</v>
      </c>
      <c r="K132" s="158">
        <v>10</v>
      </c>
      <c r="L132" s="199">
        <v>0</v>
      </c>
      <c r="M132" s="199">
        <v>0</v>
      </c>
      <c r="N132" s="199">
        <v>0</v>
      </c>
      <c r="O132" s="159">
        <f t="shared" si="2"/>
        <v>29</v>
      </c>
    </row>
    <row r="133" spans="1:15" ht="31.5" x14ac:dyDescent="0.25">
      <c r="A133" s="221">
        <v>26</v>
      </c>
      <c r="B133" s="165" t="s">
        <v>53</v>
      </c>
      <c r="C133" s="158">
        <v>0</v>
      </c>
      <c r="D133" s="158">
        <v>0</v>
      </c>
      <c r="E133" s="158">
        <v>213</v>
      </c>
      <c r="F133" s="158">
        <v>0</v>
      </c>
      <c r="G133" s="158">
        <v>0</v>
      </c>
      <c r="H133" s="158">
        <v>0</v>
      </c>
      <c r="I133" s="158">
        <v>0</v>
      </c>
      <c r="J133" s="158">
        <v>0</v>
      </c>
      <c r="K133" s="158">
        <v>95</v>
      </c>
      <c r="L133" s="199">
        <v>0</v>
      </c>
      <c r="M133" s="199">
        <v>0</v>
      </c>
      <c r="N133" s="199">
        <v>0</v>
      </c>
      <c r="O133" s="159">
        <f t="shared" si="2"/>
        <v>308</v>
      </c>
    </row>
    <row r="134" spans="1:15" x14ac:dyDescent="0.25">
      <c r="A134" s="221">
        <v>27</v>
      </c>
      <c r="B134" s="165" t="s">
        <v>201</v>
      </c>
      <c r="C134" s="159">
        <v>1162</v>
      </c>
      <c r="D134" s="159">
        <v>1184</v>
      </c>
      <c r="E134" s="159">
        <v>1244</v>
      </c>
      <c r="F134" s="159">
        <v>1244</v>
      </c>
      <c r="G134" s="159">
        <v>1244</v>
      </c>
      <c r="H134" s="159">
        <v>1244</v>
      </c>
      <c r="I134" s="159">
        <v>1244</v>
      </c>
      <c r="J134" s="159">
        <v>1378</v>
      </c>
      <c r="K134" s="159">
        <v>1296</v>
      </c>
      <c r="L134" s="200">
        <v>1254</v>
      </c>
      <c r="M134" s="200">
        <v>1287</v>
      </c>
      <c r="N134" s="200">
        <v>1256</v>
      </c>
      <c r="O134" s="161">
        <f>N134</f>
        <v>1256</v>
      </c>
    </row>
    <row r="135" spans="1:15" x14ac:dyDescent="0.25"/>
    <row r="136" spans="1:15" x14ac:dyDescent="0.25"/>
    <row r="137" spans="1:15" x14ac:dyDescent="0.25"/>
    <row r="138" spans="1:15" s="156" customFormat="1" x14ac:dyDescent="0.25">
      <c r="A138" s="239" t="s">
        <v>89</v>
      </c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</row>
    <row r="139" spans="1:15" s="156" customFormat="1" ht="27.75" customHeight="1" x14ac:dyDescent="0.25">
      <c r="A139" s="141" t="s">
        <v>1</v>
      </c>
      <c r="B139" s="78" t="s">
        <v>2</v>
      </c>
      <c r="C139" s="136" t="s">
        <v>60</v>
      </c>
      <c r="D139" s="136" t="s">
        <v>61</v>
      </c>
      <c r="E139" s="136" t="s">
        <v>62</v>
      </c>
      <c r="F139" s="136" t="s">
        <v>63</v>
      </c>
      <c r="G139" s="136" t="s">
        <v>64</v>
      </c>
      <c r="H139" s="136" t="s">
        <v>65</v>
      </c>
      <c r="I139" s="136" t="s">
        <v>66</v>
      </c>
      <c r="J139" s="136" t="s">
        <v>67</v>
      </c>
      <c r="K139" s="136" t="s">
        <v>68</v>
      </c>
      <c r="L139" s="136" t="s">
        <v>69</v>
      </c>
      <c r="M139" s="136" t="s">
        <v>70</v>
      </c>
      <c r="N139" s="136" t="s">
        <v>71</v>
      </c>
      <c r="O139" s="138" t="s">
        <v>3</v>
      </c>
    </row>
    <row r="140" spans="1:15" s="156" customFormat="1" ht="26.25" customHeight="1" x14ac:dyDescent="0.25">
      <c r="A140" s="139">
        <v>1</v>
      </c>
      <c r="B140" s="167" t="s">
        <v>4</v>
      </c>
      <c r="C140" s="145">
        <v>3</v>
      </c>
      <c r="D140" s="145">
        <v>4</v>
      </c>
      <c r="E140" s="145">
        <v>2</v>
      </c>
      <c r="F140" s="144">
        <v>0</v>
      </c>
      <c r="G140" s="144">
        <v>0</v>
      </c>
      <c r="H140" s="144">
        <v>0</v>
      </c>
      <c r="I140" s="144">
        <v>0</v>
      </c>
      <c r="J140" s="144">
        <v>1</v>
      </c>
      <c r="K140" s="144">
        <v>0</v>
      </c>
      <c r="L140" s="201">
        <v>6</v>
      </c>
      <c r="M140" s="201">
        <v>8</v>
      </c>
      <c r="N140" s="201">
        <v>0</v>
      </c>
      <c r="O140" s="93">
        <f>SUM(C140:N140)</f>
        <v>24</v>
      </c>
    </row>
    <row r="141" spans="1:15" s="156" customFormat="1" ht="26.25" customHeight="1" x14ac:dyDescent="0.25">
      <c r="A141" s="219">
        <v>2</v>
      </c>
      <c r="B141" s="167" t="s">
        <v>5</v>
      </c>
      <c r="C141" s="145">
        <v>2</v>
      </c>
      <c r="D141" s="145">
        <v>0</v>
      </c>
      <c r="E141" s="145">
        <v>4</v>
      </c>
      <c r="F141" s="144">
        <v>0</v>
      </c>
      <c r="G141" s="144">
        <v>0</v>
      </c>
      <c r="H141" s="144">
        <v>0</v>
      </c>
      <c r="I141" s="144">
        <v>0</v>
      </c>
      <c r="J141" s="144">
        <v>0</v>
      </c>
      <c r="K141" s="144">
        <v>1</v>
      </c>
      <c r="L141" s="201">
        <v>1</v>
      </c>
      <c r="M141" s="201">
        <v>0</v>
      </c>
      <c r="N141" s="201">
        <v>4</v>
      </c>
      <c r="O141" s="93">
        <f t="shared" ref="O141:O167" si="3">SUM(C141:N141)</f>
        <v>12</v>
      </c>
    </row>
    <row r="142" spans="1:15" s="156" customFormat="1" ht="26.25" customHeight="1" x14ac:dyDescent="0.25">
      <c r="A142" s="219">
        <v>3</v>
      </c>
      <c r="B142" s="167" t="s">
        <v>75</v>
      </c>
      <c r="C142" s="145">
        <v>0</v>
      </c>
      <c r="D142" s="145">
        <v>1</v>
      </c>
      <c r="E142" s="145">
        <v>0</v>
      </c>
      <c r="F142" s="144">
        <v>0</v>
      </c>
      <c r="G142" s="144">
        <v>0</v>
      </c>
      <c r="H142" s="144">
        <v>0</v>
      </c>
      <c r="I142" s="144">
        <v>0</v>
      </c>
      <c r="J142" s="144">
        <v>0</v>
      </c>
      <c r="K142" s="144">
        <v>0</v>
      </c>
      <c r="L142" s="201">
        <v>0</v>
      </c>
      <c r="M142" s="201">
        <v>1</v>
      </c>
      <c r="N142" s="201">
        <v>2</v>
      </c>
      <c r="O142" s="93">
        <f t="shared" si="3"/>
        <v>4</v>
      </c>
    </row>
    <row r="143" spans="1:15" s="156" customFormat="1" ht="26.25" customHeight="1" x14ac:dyDescent="0.25">
      <c r="A143" s="219">
        <v>4</v>
      </c>
      <c r="B143" s="167" t="s">
        <v>6</v>
      </c>
      <c r="C143" s="145">
        <v>0</v>
      </c>
      <c r="D143" s="145">
        <v>0</v>
      </c>
      <c r="E143" s="145">
        <v>0</v>
      </c>
      <c r="F143" s="144">
        <v>0</v>
      </c>
      <c r="G143" s="144">
        <v>0</v>
      </c>
      <c r="H143" s="144">
        <v>0</v>
      </c>
      <c r="I143" s="144">
        <v>0</v>
      </c>
      <c r="J143" s="144">
        <v>0</v>
      </c>
      <c r="K143" s="144">
        <v>0</v>
      </c>
      <c r="L143" s="201">
        <v>2</v>
      </c>
      <c r="M143" s="201">
        <v>3</v>
      </c>
      <c r="N143" s="201">
        <v>2</v>
      </c>
      <c r="O143" s="93">
        <f t="shared" si="3"/>
        <v>7</v>
      </c>
    </row>
    <row r="144" spans="1:15" s="156" customFormat="1" ht="26.25" customHeight="1" x14ac:dyDescent="0.25">
      <c r="A144" s="219">
        <v>5</v>
      </c>
      <c r="B144" s="167" t="s">
        <v>76</v>
      </c>
      <c r="C144" s="145">
        <v>1</v>
      </c>
      <c r="D144" s="145">
        <v>0</v>
      </c>
      <c r="E144" s="145">
        <v>0</v>
      </c>
      <c r="F144" s="144">
        <v>0</v>
      </c>
      <c r="G144" s="144">
        <v>0</v>
      </c>
      <c r="H144" s="144">
        <v>0</v>
      </c>
      <c r="I144" s="144">
        <v>0</v>
      </c>
      <c r="J144" s="144">
        <v>0</v>
      </c>
      <c r="K144" s="144">
        <v>0</v>
      </c>
      <c r="L144" s="201">
        <v>0</v>
      </c>
      <c r="M144" s="201">
        <v>1</v>
      </c>
      <c r="N144" s="201">
        <v>0</v>
      </c>
      <c r="O144" s="93">
        <f t="shared" si="3"/>
        <v>2</v>
      </c>
    </row>
    <row r="145" spans="1:15" s="156" customFormat="1" ht="26.25" customHeight="1" x14ac:dyDescent="0.25">
      <c r="A145" s="219">
        <v>6</v>
      </c>
      <c r="B145" s="167" t="s">
        <v>13</v>
      </c>
      <c r="C145" s="145">
        <v>31</v>
      </c>
      <c r="D145" s="145">
        <v>30</v>
      </c>
      <c r="E145" s="145">
        <v>16</v>
      </c>
      <c r="F145" s="144">
        <v>0</v>
      </c>
      <c r="G145" s="144">
        <v>0</v>
      </c>
      <c r="H145" s="144">
        <v>0</v>
      </c>
      <c r="I145" s="144">
        <v>0</v>
      </c>
      <c r="J145" s="144">
        <v>1</v>
      </c>
      <c r="K145" s="144">
        <v>19</v>
      </c>
      <c r="L145" s="201">
        <v>27</v>
      </c>
      <c r="M145" s="201">
        <v>31</v>
      </c>
      <c r="N145" s="201">
        <v>15</v>
      </c>
      <c r="O145" s="93">
        <f t="shared" si="3"/>
        <v>170</v>
      </c>
    </row>
    <row r="146" spans="1:15" s="156" customFormat="1" ht="47.25" x14ac:dyDescent="0.25">
      <c r="A146" s="219">
        <v>7</v>
      </c>
      <c r="B146" s="168" t="s">
        <v>90</v>
      </c>
      <c r="C146" s="145">
        <v>24</v>
      </c>
      <c r="D146" s="145">
        <v>24</v>
      </c>
      <c r="E146" s="145">
        <v>14</v>
      </c>
      <c r="F146" s="144">
        <v>0</v>
      </c>
      <c r="G146" s="144">
        <v>0</v>
      </c>
      <c r="H146" s="144">
        <v>0</v>
      </c>
      <c r="I146" s="144">
        <v>0</v>
      </c>
      <c r="J146" s="144">
        <v>10</v>
      </c>
      <c r="K146" s="144">
        <v>20</v>
      </c>
      <c r="L146" s="201">
        <v>24</v>
      </c>
      <c r="M146" s="201">
        <v>31</v>
      </c>
      <c r="N146" s="201">
        <v>16</v>
      </c>
      <c r="O146" s="93">
        <f t="shared" si="3"/>
        <v>163</v>
      </c>
    </row>
    <row r="147" spans="1:15" s="156" customFormat="1" ht="58.5" customHeight="1" x14ac:dyDescent="0.25">
      <c r="A147" s="219">
        <v>8</v>
      </c>
      <c r="B147" s="168" t="s">
        <v>91</v>
      </c>
      <c r="C147" s="145">
        <v>20</v>
      </c>
      <c r="D147" s="145">
        <v>17</v>
      </c>
      <c r="E147" s="145">
        <v>14</v>
      </c>
      <c r="F147" s="144">
        <v>0</v>
      </c>
      <c r="G147" s="144">
        <v>0</v>
      </c>
      <c r="H147" s="144">
        <v>0</v>
      </c>
      <c r="I147" s="144">
        <v>0</v>
      </c>
      <c r="J147" s="144">
        <v>0</v>
      </c>
      <c r="K147" s="144">
        <v>27</v>
      </c>
      <c r="L147" s="201">
        <v>25</v>
      </c>
      <c r="M147" s="201">
        <v>18</v>
      </c>
      <c r="N147" s="201">
        <v>28</v>
      </c>
      <c r="O147" s="93">
        <f t="shared" si="3"/>
        <v>149</v>
      </c>
    </row>
    <row r="148" spans="1:15" s="156" customFormat="1" ht="47.25" customHeight="1" x14ac:dyDescent="0.25">
      <c r="A148" s="219">
        <v>9</v>
      </c>
      <c r="B148" s="168" t="s">
        <v>22</v>
      </c>
      <c r="C148" s="145">
        <v>0</v>
      </c>
      <c r="D148" s="145">
        <v>3</v>
      </c>
      <c r="E148" s="145">
        <v>4</v>
      </c>
      <c r="F148" s="144">
        <v>0</v>
      </c>
      <c r="G148" s="144">
        <v>0</v>
      </c>
      <c r="H148" s="144">
        <v>0</v>
      </c>
      <c r="I148" s="144">
        <v>0</v>
      </c>
      <c r="J148" s="144">
        <v>0</v>
      </c>
      <c r="K148" s="144">
        <v>3</v>
      </c>
      <c r="L148" s="201">
        <v>6</v>
      </c>
      <c r="M148" s="201">
        <v>6</v>
      </c>
      <c r="N148" s="201">
        <v>4</v>
      </c>
      <c r="O148" s="93">
        <f t="shared" si="3"/>
        <v>26</v>
      </c>
    </row>
    <row r="149" spans="1:15" s="156" customFormat="1" ht="27" customHeight="1" x14ac:dyDescent="0.25">
      <c r="A149" s="219">
        <v>10</v>
      </c>
      <c r="B149" s="167" t="s">
        <v>77</v>
      </c>
      <c r="C149" s="93">
        <v>5</v>
      </c>
      <c r="D149" s="93">
        <v>1</v>
      </c>
      <c r="E149" s="93">
        <v>3</v>
      </c>
      <c r="F149" s="92">
        <v>0</v>
      </c>
      <c r="G149" s="92">
        <v>0</v>
      </c>
      <c r="H149" s="92">
        <v>0</v>
      </c>
      <c r="I149" s="92">
        <v>0</v>
      </c>
      <c r="J149" s="92">
        <v>0</v>
      </c>
      <c r="K149" s="92">
        <v>7</v>
      </c>
      <c r="L149" s="202">
        <v>5</v>
      </c>
      <c r="M149" s="202">
        <v>4</v>
      </c>
      <c r="N149" s="202">
        <v>1</v>
      </c>
      <c r="O149" s="93">
        <f t="shared" si="3"/>
        <v>26</v>
      </c>
    </row>
    <row r="150" spans="1:15" s="156" customFormat="1" ht="27" customHeight="1" x14ac:dyDescent="0.25">
      <c r="A150" s="219">
        <v>11</v>
      </c>
      <c r="B150" s="169" t="s">
        <v>78</v>
      </c>
      <c r="C150" s="145">
        <v>3</v>
      </c>
      <c r="D150" s="145">
        <v>0</v>
      </c>
      <c r="E150" s="145">
        <v>2</v>
      </c>
      <c r="F150" s="144">
        <v>0</v>
      </c>
      <c r="G150" s="144">
        <v>0</v>
      </c>
      <c r="H150" s="144">
        <v>0</v>
      </c>
      <c r="I150" s="144">
        <v>0</v>
      </c>
      <c r="J150" s="144">
        <v>0</v>
      </c>
      <c r="K150" s="144">
        <v>1</v>
      </c>
      <c r="L150" s="201">
        <v>2</v>
      </c>
      <c r="M150" s="201">
        <v>1</v>
      </c>
      <c r="N150" s="201">
        <v>1</v>
      </c>
      <c r="O150" s="93">
        <f t="shared" si="3"/>
        <v>10</v>
      </c>
    </row>
    <row r="151" spans="1:15" s="156" customFormat="1" ht="27" customHeight="1" x14ac:dyDescent="0.25">
      <c r="A151" s="219">
        <v>12</v>
      </c>
      <c r="B151" s="169" t="s">
        <v>79</v>
      </c>
      <c r="C151" s="145">
        <v>1</v>
      </c>
      <c r="D151" s="145">
        <v>0</v>
      </c>
      <c r="E151" s="145">
        <v>1</v>
      </c>
      <c r="F151" s="144">
        <v>0</v>
      </c>
      <c r="G151" s="144">
        <v>0</v>
      </c>
      <c r="H151" s="144">
        <v>0</v>
      </c>
      <c r="I151" s="144">
        <v>0</v>
      </c>
      <c r="J151" s="144">
        <v>0</v>
      </c>
      <c r="K151" s="144">
        <v>1</v>
      </c>
      <c r="L151" s="201">
        <v>0</v>
      </c>
      <c r="M151" s="201">
        <v>1</v>
      </c>
      <c r="N151" s="201">
        <v>0</v>
      </c>
      <c r="O151" s="93">
        <f t="shared" si="3"/>
        <v>4</v>
      </c>
    </row>
    <row r="152" spans="1:15" s="156" customFormat="1" ht="31.5" customHeight="1" x14ac:dyDescent="0.25">
      <c r="A152" s="219">
        <v>13</v>
      </c>
      <c r="B152" s="169" t="s">
        <v>80</v>
      </c>
      <c r="C152" s="145">
        <v>1</v>
      </c>
      <c r="D152" s="145">
        <v>1</v>
      </c>
      <c r="E152" s="145">
        <v>0</v>
      </c>
      <c r="F152" s="144">
        <v>0</v>
      </c>
      <c r="G152" s="144">
        <v>0</v>
      </c>
      <c r="H152" s="144">
        <v>0</v>
      </c>
      <c r="I152" s="144">
        <v>0</v>
      </c>
      <c r="J152" s="144">
        <v>0</v>
      </c>
      <c r="K152" s="144">
        <v>5</v>
      </c>
      <c r="L152" s="201">
        <v>3</v>
      </c>
      <c r="M152" s="201">
        <v>2</v>
      </c>
      <c r="N152" s="201">
        <v>0</v>
      </c>
      <c r="O152" s="93">
        <f t="shared" si="3"/>
        <v>12</v>
      </c>
    </row>
    <row r="153" spans="1:15" s="156" customFormat="1" ht="27" customHeight="1" x14ac:dyDescent="0.25">
      <c r="A153" s="219">
        <v>14</v>
      </c>
      <c r="B153" s="169" t="s">
        <v>132</v>
      </c>
      <c r="C153" s="145">
        <v>0</v>
      </c>
      <c r="D153" s="145">
        <v>0</v>
      </c>
      <c r="E153" s="145">
        <v>0</v>
      </c>
      <c r="F153" s="144">
        <v>0</v>
      </c>
      <c r="G153" s="144">
        <v>0</v>
      </c>
      <c r="H153" s="144">
        <v>0</v>
      </c>
      <c r="I153" s="144">
        <v>0</v>
      </c>
      <c r="J153" s="144">
        <v>0</v>
      </c>
      <c r="K153" s="144">
        <v>0</v>
      </c>
      <c r="L153" s="201">
        <v>0</v>
      </c>
      <c r="M153" s="201">
        <v>0</v>
      </c>
      <c r="N153" s="201">
        <v>0</v>
      </c>
      <c r="O153" s="93">
        <f t="shared" si="3"/>
        <v>0</v>
      </c>
    </row>
    <row r="154" spans="1:15" s="156" customFormat="1" ht="38.25" customHeight="1" x14ac:dyDescent="0.25">
      <c r="A154" s="219">
        <v>15</v>
      </c>
      <c r="B154" s="168" t="s">
        <v>93</v>
      </c>
      <c r="C154" s="145">
        <v>1</v>
      </c>
      <c r="D154" s="145">
        <v>1</v>
      </c>
      <c r="E154" s="145">
        <v>1</v>
      </c>
      <c r="F154" s="144">
        <v>0</v>
      </c>
      <c r="G154" s="144">
        <v>0</v>
      </c>
      <c r="H154" s="144">
        <v>0</v>
      </c>
      <c r="I154" s="144">
        <v>0</v>
      </c>
      <c r="J154" s="144">
        <v>1</v>
      </c>
      <c r="K154" s="144">
        <v>0</v>
      </c>
      <c r="L154" s="201">
        <v>3</v>
      </c>
      <c r="M154" s="201">
        <v>2</v>
      </c>
      <c r="N154" s="201">
        <v>0</v>
      </c>
      <c r="O154" s="93">
        <f t="shared" si="3"/>
        <v>9</v>
      </c>
    </row>
    <row r="155" spans="1:15" s="156" customFormat="1" ht="37.5" customHeight="1" x14ac:dyDescent="0.25">
      <c r="A155" s="240">
        <v>16</v>
      </c>
      <c r="B155" s="168" t="s">
        <v>82</v>
      </c>
      <c r="C155" s="93">
        <v>0</v>
      </c>
      <c r="D155" s="93">
        <v>1</v>
      </c>
      <c r="E155" s="93">
        <v>0</v>
      </c>
      <c r="F155" s="93">
        <v>0</v>
      </c>
      <c r="G155" s="93">
        <v>0</v>
      </c>
      <c r="H155" s="93">
        <v>0</v>
      </c>
      <c r="I155" s="93">
        <v>0</v>
      </c>
      <c r="J155" s="93">
        <v>0</v>
      </c>
      <c r="K155" s="93">
        <v>0</v>
      </c>
      <c r="L155" s="203">
        <v>0</v>
      </c>
      <c r="M155" s="203">
        <v>1</v>
      </c>
      <c r="N155" s="203">
        <v>0</v>
      </c>
      <c r="O155" s="93">
        <f t="shared" si="3"/>
        <v>2</v>
      </c>
    </row>
    <row r="156" spans="1:15" s="156" customFormat="1" ht="24.75" customHeight="1" x14ac:dyDescent="0.25">
      <c r="A156" s="246"/>
      <c r="B156" s="169" t="s">
        <v>83</v>
      </c>
      <c r="C156" s="145">
        <v>0</v>
      </c>
      <c r="D156" s="145">
        <v>0</v>
      </c>
      <c r="E156" s="145">
        <v>0</v>
      </c>
      <c r="F156" s="144">
        <v>0</v>
      </c>
      <c r="G156" s="144">
        <v>0</v>
      </c>
      <c r="H156" s="144">
        <v>0</v>
      </c>
      <c r="I156" s="144">
        <v>0</v>
      </c>
      <c r="J156" s="144">
        <v>0</v>
      </c>
      <c r="K156" s="144">
        <v>0</v>
      </c>
      <c r="L156" s="201">
        <v>0</v>
      </c>
      <c r="M156" s="201">
        <v>1</v>
      </c>
      <c r="N156" s="201">
        <v>0</v>
      </c>
      <c r="O156" s="93">
        <f t="shared" si="3"/>
        <v>1</v>
      </c>
    </row>
    <row r="157" spans="1:15" s="156" customFormat="1" ht="24.75" customHeight="1" x14ac:dyDescent="0.25">
      <c r="A157" s="246"/>
      <c r="B157" s="169" t="s">
        <v>84</v>
      </c>
      <c r="C157" s="145">
        <v>0</v>
      </c>
      <c r="D157" s="145">
        <v>0</v>
      </c>
      <c r="E157" s="145">
        <v>0</v>
      </c>
      <c r="F157" s="144">
        <v>0</v>
      </c>
      <c r="G157" s="144">
        <v>0</v>
      </c>
      <c r="H157" s="144">
        <v>0</v>
      </c>
      <c r="I157" s="144">
        <v>0</v>
      </c>
      <c r="J157" s="144">
        <v>0</v>
      </c>
      <c r="K157" s="144">
        <v>0</v>
      </c>
      <c r="L157" s="201">
        <v>0</v>
      </c>
      <c r="M157" s="201">
        <v>0</v>
      </c>
      <c r="N157" s="201">
        <v>0</v>
      </c>
      <c r="O157" s="93">
        <f t="shared" si="3"/>
        <v>0</v>
      </c>
    </row>
    <row r="158" spans="1:15" s="156" customFormat="1" ht="24.75" customHeight="1" x14ac:dyDescent="0.25">
      <c r="A158" s="246"/>
      <c r="B158" s="169" t="s">
        <v>85</v>
      </c>
      <c r="C158" s="145">
        <v>0</v>
      </c>
      <c r="D158" s="145">
        <v>1</v>
      </c>
      <c r="E158" s="145">
        <v>0</v>
      </c>
      <c r="F158" s="144">
        <v>0</v>
      </c>
      <c r="G158" s="144">
        <v>0</v>
      </c>
      <c r="H158" s="144">
        <v>0</v>
      </c>
      <c r="I158" s="144">
        <v>0</v>
      </c>
      <c r="J158" s="144">
        <v>0</v>
      </c>
      <c r="K158" s="144">
        <v>0</v>
      </c>
      <c r="L158" s="201">
        <v>0</v>
      </c>
      <c r="M158" s="201">
        <v>0</v>
      </c>
      <c r="N158" s="201">
        <v>0</v>
      </c>
      <c r="O158" s="93">
        <f t="shared" si="3"/>
        <v>1</v>
      </c>
    </row>
    <row r="159" spans="1:15" s="156" customFormat="1" ht="24.75" customHeight="1" x14ac:dyDescent="0.25">
      <c r="A159" s="246"/>
      <c r="B159" s="169" t="s">
        <v>86</v>
      </c>
      <c r="C159" s="145">
        <v>0</v>
      </c>
      <c r="D159" s="145">
        <v>0</v>
      </c>
      <c r="E159" s="145">
        <v>0</v>
      </c>
      <c r="F159" s="144">
        <v>0</v>
      </c>
      <c r="G159" s="144">
        <v>0</v>
      </c>
      <c r="H159" s="144">
        <v>0</v>
      </c>
      <c r="I159" s="144">
        <v>0</v>
      </c>
      <c r="J159" s="144">
        <v>0</v>
      </c>
      <c r="K159" s="144">
        <v>0</v>
      </c>
      <c r="L159" s="201">
        <v>0</v>
      </c>
      <c r="M159" s="201">
        <v>0</v>
      </c>
      <c r="N159" s="201">
        <v>0</v>
      </c>
      <c r="O159" s="93">
        <f t="shared" si="3"/>
        <v>0</v>
      </c>
    </row>
    <row r="160" spans="1:15" s="156" customFormat="1" ht="24.75" customHeight="1" x14ac:dyDescent="0.25">
      <c r="A160" s="241"/>
      <c r="B160" s="169" t="s">
        <v>87</v>
      </c>
      <c r="C160" s="145">
        <v>0</v>
      </c>
      <c r="D160" s="145">
        <v>0</v>
      </c>
      <c r="E160" s="145">
        <v>0</v>
      </c>
      <c r="F160" s="144">
        <v>0</v>
      </c>
      <c r="G160" s="144">
        <v>0</v>
      </c>
      <c r="H160" s="144">
        <v>0</v>
      </c>
      <c r="I160" s="144">
        <v>0</v>
      </c>
      <c r="J160" s="144">
        <v>0</v>
      </c>
      <c r="K160" s="144">
        <v>0</v>
      </c>
      <c r="L160" s="201">
        <v>0</v>
      </c>
      <c r="M160" s="201">
        <v>0</v>
      </c>
      <c r="N160" s="201">
        <v>0</v>
      </c>
      <c r="O160" s="93">
        <f t="shared" si="3"/>
        <v>0</v>
      </c>
    </row>
    <row r="161" spans="1:15" s="156" customFormat="1" ht="29.25" customHeight="1" x14ac:dyDescent="0.25">
      <c r="A161" s="139">
        <v>17</v>
      </c>
      <c r="B161" s="167" t="s">
        <v>42</v>
      </c>
      <c r="C161" s="145">
        <v>0</v>
      </c>
      <c r="D161" s="145">
        <v>0</v>
      </c>
      <c r="E161" s="145">
        <v>0</v>
      </c>
      <c r="F161" s="144">
        <v>0</v>
      </c>
      <c r="G161" s="144">
        <v>0</v>
      </c>
      <c r="H161" s="144">
        <v>0</v>
      </c>
      <c r="I161" s="144">
        <v>0</v>
      </c>
      <c r="J161" s="144">
        <v>0</v>
      </c>
      <c r="K161" s="144">
        <v>0</v>
      </c>
      <c r="L161" s="201">
        <v>0</v>
      </c>
      <c r="M161" s="201">
        <v>1</v>
      </c>
      <c r="N161" s="201">
        <v>0</v>
      </c>
      <c r="O161" s="93">
        <f t="shared" si="3"/>
        <v>1</v>
      </c>
    </row>
    <row r="162" spans="1:15" s="156" customFormat="1" ht="29.25" customHeight="1" x14ac:dyDescent="0.25">
      <c r="A162" s="139">
        <v>18</v>
      </c>
      <c r="B162" s="167" t="s">
        <v>36</v>
      </c>
      <c r="C162" s="145">
        <v>1</v>
      </c>
      <c r="D162" s="145">
        <v>1</v>
      </c>
      <c r="E162" s="145">
        <v>0</v>
      </c>
      <c r="F162" s="144">
        <v>0</v>
      </c>
      <c r="G162" s="144">
        <v>0</v>
      </c>
      <c r="H162" s="144">
        <v>0</v>
      </c>
      <c r="I162" s="144">
        <v>0</v>
      </c>
      <c r="J162" s="144">
        <v>0</v>
      </c>
      <c r="K162" s="144">
        <v>0</v>
      </c>
      <c r="L162" s="201">
        <v>1</v>
      </c>
      <c r="M162" s="201">
        <v>1</v>
      </c>
      <c r="N162" s="201">
        <v>0</v>
      </c>
      <c r="O162" s="93">
        <f t="shared" si="3"/>
        <v>4</v>
      </c>
    </row>
    <row r="163" spans="1:15" s="156" customFormat="1" ht="23.25" customHeight="1" x14ac:dyDescent="0.25">
      <c r="A163" s="139">
        <v>19</v>
      </c>
      <c r="B163" s="167" t="s">
        <v>37</v>
      </c>
      <c r="C163" s="93">
        <v>0</v>
      </c>
      <c r="D163" s="93">
        <v>2</v>
      </c>
      <c r="E163" s="93">
        <v>2</v>
      </c>
      <c r="F163" s="93">
        <v>0</v>
      </c>
      <c r="G163" s="93">
        <v>0</v>
      </c>
      <c r="H163" s="93">
        <v>0</v>
      </c>
      <c r="I163" s="93">
        <v>0</v>
      </c>
      <c r="J163" s="93">
        <v>0</v>
      </c>
      <c r="K163" s="93">
        <v>1</v>
      </c>
      <c r="L163" s="203">
        <v>0</v>
      </c>
      <c r="M163" s="203">
        <v>0</v>
      </c>
      <c r="N163" s="203">
        <v>0</v>
      </c>
      <c r="O163" s="93">
        <f t="shared" si="3"/>
        <v>5</v>
      </c>
    </row>
    <row r="164" spans="1:15" s="156" customFormat="1" ht="23.25" customHeight="1" x14ac:dyDescent="0.25">
      <c r="A164" s="240">
        <v>20</v>
      </c>
      <c r="B164" s="169" t="s">
        <v>38</v>
      </c>
      <c r="C164" s="145">
        <v>0</v>
      </c>
      <c r="D164" s="145">
        <v>0</v>
      </c>
      <c r="E164" s="145">
        <v>0</v>
      </c>
      <c r="F164" s="144">
        <v>0</v>
      </c>
      <c r="G164" s="144">
        <v>0</v>
      </c>
      <c r="H164" s="144">
        <v>0</v>
      </c>
      <c r="I164" s="144">
        <v>0</v>
      </c>
      <c r="J164" s="144">
        <v>0</v>
      </c>
      <c r="K164" s="144">
        <v>1</v>
      </c>
      <c r="L164" s="201">
        <v>0</v>
      </c>
      <c r="M164" s="201">
        <v>0</v>
      </c>
      <c r="N164" s="201">
        <v>0</v>
      </c>
      <c r="O164" s="93">
        <f t="shared" si="3"/>
        <v>1</v>
      </c>
    </row>
    <row r="165" spans="1:15" s="156" customFormat="1" ht="23.25" customHeight="1" x14ac:dyDescent="0.25">
      <c r="A165" s="241"/>
      <c r="B165" s="169" t="s">
        <v>39</v>
      </c>
      <c r="C165" s="145">
        <v>0</v>
      </c>
      <c r="D165" s="145">
        <v>2</v>
      </c>
      <c r="E165" s="145">
        <v>2</v>
      </c>
      <c r="F165" s="144">
        <v>0</v>
      </c>
      <c r="G165" s="144">
        <v>0</v>
      </c>
      <c r="H165" s="144">
        <v>0</v>
      </c>
      <c r="I165" s="144">
        <v>0</v>
      </c>
      <c r="J165" s="144">
        <v>0</v>
      </c>
      <c r="K165" s="144">
        <v>0</v>
      </c>
      <c r="L165" s="201">
        <v>0</v>
      </c>
      <c r="M165" s="201">
        <v>0</v>
      </c>
      <c r="N165" s="201">
        <v>0</v>
      </c>
      <c r="O165" s="93">
        <f t="shared" si="3"/>
        <v>4</v>
      </c>
    </row>
    <row r="166" spans="1:15" s="156" customFormat="1" ht="23.25" customHeight="1" x14ac:dyDescent="0.25">
      <c r="A166" s="139">
        <v>21</v>
      </c>
      <c r="B166" s="167" t="s">
        <v>40</v>
      </c>
      <c r="C166" s="145">
        <v>0</v>
      </c>
      <c r="D166" s="145">
        <v>2</v>
      </c>
      <c r="E166" s="145">
        <v>0</v>
      </c>
      <c r="F166" s="144">
        <v>0</v>
      </c>
      <c r="G166" s="144">
        <v>0</v>
      </c>
      <c r="H166" s="144">
        <v>0</v>
      </c>
      <c r="I166" s="144">
        <v>0</v>
      </c>
      <c r="J166" s="144">
        <v>0</v>
      </c>
      <c r="K166" s="144">
        <v>0</v>
      </c>
      <c r="L166" s="201">
        <v>2</v>
      </c>
      <c r="M166" s="201">
        <v>0</v>
      </c>
      <c r="N166" s="201">
        <v>0</v>
      </c>
      <c r="O166" s="93">
        <f t="shared" si="3"/>
        <v>4</v>
      </c>
    </row>
    <row r="167" spans="1:15" s="156" customFormat="1" ht="23.25" customHeight="1" x14ac:dyDescent="0.25">
      <c r="A167" s="139">
        <v>22</v>
      </c>
      <c r="B167" s="167" t="s">
        <v>41</v>
      </c>
      <c r="C167" s="145">
        <v>0</v>
      </c>
      <c r="D167" s="145">
        <v>0</v>
      </c>
      <c r="E167" s="145">
        <v>0</v>
      </c>
      <c r="F167" s="144">
        <v>0</v>
      </c>
      <c r="G167" s="144">
        <v>0</v>
      </c>
      <c r="H167" s="144">
        <v>0</v>
      </c>
      <c r="I167" s="144">
        <v>0</v>
      </c>
      <c r="J167" s="144">
        <v>0</v>
      </c>
      <c r="K167" s="144">
        <v>0</v>
      </c>
      <c r="L167" s="201">
        <v>0</v>
      </c>
      <c r="M167" s="201">
        <v>0</v>
      </c>
      <c r="N167" s="201">
        <v>0</v>
      </c>
      <c r="O167" s="93">
        <f t="shared" si="3"/>
        <v>0</v>
      </c>
    </row>
    <row r="168" spans="1:15" s="156" customFormat="1" x14ac:dyDescent="0.25">
      <c r="A168" s="139">
        <v>23</v>
      </c>
      <c r="B168" s="168" t="s">
        <v>201</v>
      </c>
      <c r="C168" s="93">
        <v>30</v>
      </c>
      <c r="D168" s="93">
        <v>32</v>
      </c>
      <c r="E168" s="93">
        <v>33</v>
      </c>
      <c r="F168" s="93">
        <v>33</v>
      </c>
      <c r="G168" s="93">
        <v>33</v>
      </c>
      <c r="H168" s="93">
        <v>33</v>
      </c>
      <c r="I168" s="93">
        <v>33</v>
      </c>
      <c r="J168" s="93">
        <v>33</v>
      </c>
      <c r="K168" s="93">
        <v>34</v>
      </c>
      <c r="L168" s="203">
        <v>38</v>
      </c>
      <c r="M168" s="203">
        <v>41</v>
      </c>
      <c r="N168" s="203">
        <v>39</v>
      </c>
      <c r="O168" s="161">
        <f>K168</f>
        <v>34</v>
      </c>
    </row>
    <row r="169" spans="1:15" x14ac:dyDescent="0.25"/>
    <row r="170" spans="1:15" hidden="1" x14ac:dyDescent="0.25"/>
    <row r="171" spans="1:15" hidden="1" x14ac:dyDescent="0.25"/>
    <row r="172" spans="1:15" hidden="1" x14ac:dyDescent="0.25"/>
    <row r="173" spans="1:15" hidden="1" x14ac:dyDescent="0.25"/>
    <row r="174" spans="1:15" hidden="1" x14ac:dyDescent="0.25"/>
    <row r="175" spans="1:15" hidden="1" x14ac:dyDescent="0.25"/>
    <row r="176" spans="1:15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</sheetData>
  <protectedRanges>
    <protectedRange sqref="M94:N134 A171:XFD359 M140:N168 M50:N90" name="Rango1"/>
  </protectedRanges>
  <mergeCells count="21">
    <mergeCell ref="A155:A160"/>
    <mergeCell ref="A164:A165"/>
    <mergeCell ref="A1:O1"/>
    <mergeCell ref="A2:O2"/>
    <mergeCell ref="A3:O3"/>
    <mergeCell ref="A4:O4"/>
    <mergeCell ref="A19:A21"/>
    <mergeCell ref="A63:A65"/>
    <mergeCell ref="A70:A73"/>
    <mergeCell ref="A75:A77"/>
    <mergeCell ref="A92:O92"/>
    <mergeCell ref="A26:A29"/>
    <mergeCell ref="A31:A33"/>
    <mergeCell ref="A37:A44"/>
    <mergeCell ref="A48:O48"/>
    <mergeCell ref="A81:A88"/>
    <mergeCell ref="A138:O138"/>
    <mergeCell ref="A107:A109"/>
    <mergeCell ref="A114:A117"/>
    <mergeCell ref="A119:A121"/>
    <mergeCell ref="A125:A13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&amp;C&amp;"Arial Narrow,Normal"
&amp;16Contraloria del Poder Judicial del Estado de Tlaxcala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S205"/>
  <sheetViews>
    <sheetView topLeftCell="A12" zoomScaleNormal="100" workbookViewId="0">
      <selection activeCell="A2" sqref="A2:O2"/>
    </sheetView>
  </sheetViews>
  <sheetFormatPr baseColWidth="10" defaultColWidth="0" defaultRowHeight="18" zeroHeight="1" x14ac:dyDescent="0.25"/>
  <cols>
    <col min="1" max="1" width="4.85546875" style="10" bestFit="1" customWidth="1"/>
    <col min="2" max="2" width="36.7109375" style="62" customWidth="1"/>
    <col min="3" max="12" width="8.5703125" style="226" customWidth="1"/>
    <col min="13" max="13" width="14.5703125" style="226" customWidth="1"/>
    <col min="14" max="14" width="8.5703125" style="226" customWidth="1"/>
    <col min="15" max="15" width="10.28515625" style="10" customWidth="1"/>
    <col min="16" max="16" width="11.42578125" style="10" customWidth="1"/>
    <col min="17" max="17" width="14.140625" style="10" hidden="1"/>
    <col min="18" max="18" width="11.42578125" style="10" hidden="1"/>
    <col min="19" max="19" width="18" style="10" hidden="1"/>
    <col min="20" max="16384" width="11.42578125" style="10" hidden="1"/>
  </cols>
  <sheetData>
    <row r="1" spans="1:19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9" ht="31.5" customHeight="1" x14ac:dyDescent="0.25">
      <c r="A2" s="237" t="s">
        <v>111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9" ht="20.25" x14ac:dyDescent="0.25">
      <c r="A3" s="66"/>
      <c r="B3" s="7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67"/>
    </row>
    <row r="4" spans="1:19" ht="18.75" customHeight="1" x14ac:dyDescent="0.25">
      <c r="A4" s="238" t="s">
        <v>72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Q4" s="247" t="s">
        <v>191</v>
      </c>
      <c r="R4" s="247"/>
    </row>
    <row r="5" spans="1:19" ht="33" customHeight="1" x14ac:dyDescent="0.25">
      <c r="A5" s="1" t="s">
        <v>1</v>
      </c>
      <c r="B5" s="2" t="s">
        <v>2</v>
      </c>
      <c r="C5" s="44" t="s">
        <v>60</v>
      </c>
      <c r="D5" s="44" t="s">
        <v>61</v>
      </c>
      <c r="E5" s="44" t="s">
        <v>62</v>
      </c>
      <c r="F5" s="45" t="s">
        <v>63</v>
      </c>
      <c r="G5" s="45" t="s">
        <v>64</v>
      </c>
      <c r="H5" s="45" t="s">
        <v>65</v>
      </c>
      <c r="I5" s="45" t="s">
        <v>66</v>
      </c>
      <c r="J5" s="45" t="s">
        <v>67</v>
      </c>
      <c r="K5" s="45" t="s">
        <v>68</v>
      </c>
      <c r="L5" s="45" t="s">
        <v>69</v>
      </c>
      <c r="M5" s="45" t="s">
        <v>70</v>
      </c>
      <c r="N5" s="45" t="s">
        <v>71</v>
      </c>
      <c r="O5" s="2" t="s">
        <v>3</v>
      </c>
      <c r="Q5" s="45" t="s">
        <v>65</v>
      </c>
      <c r="R5" s="45" t="s">
        <v>66</v>
      </c>
      <c r="S5" s="10" t="s">
        <v>192</v>
      </c>
    </row>
    <row r="6" spans="1:19" ht="26.25" customHeight="1" x14ac:dyDescent="0.25">
      <c r="A6" s="223">
        <v>1</v>
      </c>
      <c r="B6" s="5" t="s">
        <v>4</v>
      </c>
      <c r="C6" s="24">
        <v>88</v>
      </c>
      <c r="D6" s="25">
        <v>92</v>
      </c>
      <c r="E6" s="25">
        <v>77</v>
      </c>
      <c r="F6" s="46">
        <v>0</v>
      </c>
      <c r="G6" s="46">
        <v>0</v>
      </c>
      <c r="H6" s="46">
        <v>21</v>
      </c>
      <c r="I6" s="46">
        <v>37</v>
      </c>
      <c r="J6" s="46">
        <v>89</v>
      </c>
      <c r="K6" s="46">
        <v>139</v>
      </c>
      <c r="L6" s="208">
        <v>117</v>
      </c>
      <c r="M6" s="208">
        <v>121</v>
      </c>
      <c r="N6" s="208">
        <v>70</v>
      </c>
      <c r="O6" s="142">
        <f>SUM(C6:N6)</f>
        <v>851</v>
      </c>
      <c r="Q6" s="10">
        <v>14</v>
      </c>
      <c r="R6" s="10">
        <v>30</v>
      </c>
      <c r="S6" s="10">
        <f>+O6+Q6+R6</f>
        <v>895</v>
      </c>
    </row>
    <row r="7" spans="1:19" ht="26.25" customHeight="1" x14ac:dyDescent="0.25">
      <c r="A7" s="223">
        <v>2</v>
      </c>
      <c r="B7" s="5" t="s">
        <v>5</v>
      </c>
      <c r="C7" s="24">
        <v>61</v>
      </c>
      <c r="D7" s="26">
        <v>78</v>
      </c>
      <c r="E7" s="26">
        <v>48</v>
      </c>
      <c r="F7" s="46">
        <v>0</v>
      </c>
      <c r="G7" s="46">
        <v>0</v>
      </c>
      <c r="H7" s="46">
        <v>22</v>
      </c>
      <c r="I7" s="46">
        <v>38</v>
      </c>
      <c r="J7" s="46">
        <v>46</v>
      </c>
      <c r="K7" s="46">
        <v>187</v>
      </c>
      <c r="L7" s="208">
        <v>112</v>
      </c>
      <c r="M7" s="208">
        <v>11</v>
      </c>
      <c r="N7" s="208">
        <v>54</v>
      </c>
      <c r="O7" s="142">
        <f t="shared" ref="O7:O48" si="0">SUM(C7:N7)</f>
        <v>657</v>
      </c>
    </row>
    <row r="8" spans="1:19" ht="31.5" x14ac:dyDescent="0.25">
      <c r="A8" s="223">
        <v>3</v>
      </c>
      <c r="B8" s="5" t="s">
        <v>7</v>
      </c>
      <c r="C8" s="24">
        <v>0</v>
      </c>
      <c r="D8" s="26">
        <v>0</v>
      </c>
      <c r="E8" s="2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208">
        <v>0</v>
      </c>
      <c r="M8" s="208">
        <v>0</v>
      </c>
      <c r="N8" s="208">
        <v>0</v>
      </c>
      <c r="O8" s="142">
        <f t="shared" si="0"/>
        <v>0</v>
      </c>
    </row>
    <row r="9" spans="1:19" ht="22.5" customHeight="1" x14ac:dyDescent="0.25">
      <c r="A9" s="223">
        <v>4</v>
      </c>
      <c r="B9" s="5" t="s">
        <v>8</v>
      </c>
      <c r="C9" s="24">
        <v>11</v>
      </c>
      <c r="D9" s="26">
        <v>10</v>
      </c>
      <c r="E9" s="26">
        <v>8</v>
      </c>
      <c r="F9" s="46">
        <v>0</v>
      </c>
      <c r="G9" s="46">
        <v>0</v>
      </c>
      <c r="H9" s="46">
        <v>1</v>
      </c>
      <c r="I9" s="46">
        <v>0</v>
      </c>
      <c r="J9" s="46">
        <v>3</v>
      </c>
      <c r="K9" s="46">
        <v>9</v>
      </c>
      <c r="L9" s="208">
        <v>13</v>
      </c>
      <c r="M9" s="208">
        <v>10</v>
      </c>
      <c r="N9" s="208">
        <v>8</v>
      </c>
      <c r="O9" s="142">
        <f t="shared" si="0"/>
        <v>73</v>
      </c>
    </row>
    <row r="10" spans="1:19" ht="22.5" customHeight="1" x14ac:dyDescent="0.25">
      <c r="A10" s="223">
        <v>5</v>
      </c>
      <c r="B10" s="5" t="s">
        <v>9</v>
      </c>
      <c r="C10" s="24">
        <v>7</v>
      </c>
      <c r="D10" s="26">
        <v>13</v>
      </c>
      <c r="E10" s="26">
        <v>4</v>
      </c>
      <c r="F10" s="46">
        <v>0</v>
      </c>
      <c r="G10" s="46">
        <v>0</v>
      </c>
      <c r="H10" s="46">
        <v>0</v>
      </c>
      <c r="I10" s="46">
        <v>0</v>
      </c>
      <c r="J10" s="46">
        <v>4</v>
      </c>
      <c r="K10" s="46">
        <v>1</v>
      </c>
      <c r="L10" s="208">
        <v>11</v>
      </c>
      <c r="M10" s="208">
        <v>8</v>
      </c>
      <c r="N10" s="208">
        <v>12</v>
      </c>
      <c r="O10" s="142">
        <f t="shared" si="0"/>
        <v>60</v>
      </c>
    </row>
    <row r="11" spans="1:19" ht="22.5" customHeight="1" x14ac:dyDescent="0.25">
      <c r="A11" s="223">
        <v>6</v>
      </c>
      <c r="B11" s="5" t="s">
        <v>10</v>
      </c>
      <c r="C11" s="24">
        <v>3</v>
      </c>
      <c r="D11" s="26">
        <v>2</v>
      </c>
      <c r="E11" s="26">
        <v>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</v>
      </c>
      <c r="L11" s="208">
        <v>5</v>
      </c>
      <c r="M11" s="208">
        <v>6</v>
      </c>
      <c r="N11" s="208">
        <v>2</v>
      </c>
      <c r="O11" s="142">
        <f t="shared" si="0"/>
        <v>21</v>
      </c>
    </row>
    <row r="12" spans="1:19" ht="22.5" customHeight="1" x14ac:dyDescent="0.25">
      <c r="A12" s="223">
        <v>7</v>
      </c>
      <c r="B12" s="5" t="s">
        <v>11</v>
      </c>
      <c r="C12" s="24">
        <v>5</v>
      </c>
      <c r="D12" s="26">
        <v>11</v>
      </c>
      <c r="E12" s="26">
        <v>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</v>
      </c>
      <c r="L12" s="208">
        <v>2</v>
      </c>
      <c r="M12" s="208">
        <v>2</v>
      </c>
      <c r="N12" s="208">
        <v>1</v>
      </c>
      <c r="O12" s="142">
        <f t="shared" si="0"/>
        <v>26</v>
      </c>
    </row>
    <row r="13" spans="1:19" ht="22.5" customHeight="1" x14ac:dyDescent="0.25">
      <c r="A13" s="223">
        <v>8</v>
      </c>
      <c r="B13" s="5" t="s">
        <v>12</v>
      </c>
      <c r="C13" s="24">
        <v>259</v>
      </c>
      <c r="D13" s="26">
        <v>275</v>
      </c>
      <c r="E13" s="26">
        <v>209</v>
      </c>
      <c r="F13" s="46">
        <v>0</v>
      </c>
      <c r="G13" s="46">
        <v>0</v>
      </c>
      <c r="H13" s="46">
        <v>24</v>
      </c>
      <c r="I13" s="46">
        <v>55</v>
      </c>
      <c r="J13" s="46">
        <v>81</v>
      </c>
      <c r="K13" s="46">
        <v>297</v>
      </c>
      <c r="L13" s="208">
        <v>355</v>
      </c>
      <c r="M13" s="208">
        <v>252</v>
      </c>
      <c r="N13" s="208">
        <v>220</v>
      </c>
      <c r="O13" s="142">
        <f t="shared" si="0"/>
        <v>2027</v>
      </c>
    </row>
    <row r="14" spans="1:19" ht="22.5" customHeight="1" x14ac:dyDescent="0.25">
      <c r="A14" s="223">
        <v>9</v>
      </c>
      <c r="B14" s="5" t="s">
        <v>13</v>
      </c>
      <c r="C14" s="24">
        <v>843</v>
      </c>
      <c r="D14" s="26">
        <v>926</v>
      </c>
      <c r="E14" s="26">
        <v>667</v>
      </c>
      <c r="F14" s="46">
        <v>0</v>
      </c>
      <c r="G14" s="46">
        <v>0</v>
      </c>
      <c r="H14" s="46">
        <v>112</v>
      </c>
      <c r="I14" s="46">
        <v>232</v>
      </c>
      <c r="J14" s="46">
        <v>708</v>
      </c>
      <c r="K14" s="46">
        <v>1031</v>
      </c>
      <c r="L14" s="208">
        <v>1113</v>
      </c>
      <c r="M14" s="208">
        <v>972</v>
      </c>
      <c r="N14" s="208">
        <v>542</v>
      </c>
      <c r="O14" s="142">
        <f t="shared" si="0"/>
        <v>7146</v>
      </c>
    </row>
    <row r="15" spans="1:19" ht="54" customHeight="1" x14ac:dyDescent="0.25">
      <c r="A15" s="223">
        <v>10</v>
      </c>
      <c r="B15" s="5" t="s">
        <v>14</v>
      </c>
      <c r="C15" s="24">
        <v>809</v>
      </c>
      <c r="D15" s="26">
        <v>813</v>
      </c>
      <c r="E15" s="26">
        <v>690</v>
      </c>
      <c r="F15" s="46">
        <v>0</v>
      </c>
      <c r="G15" s="46">
        <v>0</v>
      </c>
      <c r="H15" s="46">
        <v>120</v>
      </c>
      <c r="I15" s="46">
        <v>242</v>
      </c>
      <c r="J15" s="46">
        <v>716</v>
      </c>
      <c r="K15" s="46">
        <v>892</v>
      </c>
      <c r="L15" s="208">
        <v>976</v>
      </c>
      <c r="M15" s="208">
        <v>869</v>
      </c>
      <c r="N15" s="208">
        <v>525</v>
      </c>
      <c r="O15" s="142">
        <f t="shared" si="0"/>
        <v>6652</v>
      </c>
    </row>
    <row r="16" spans="1:19" ht="27" customHeight="1" x14ac:dyDescent="0.25">
      <c r="A16" s="224">
        <v>11</v>
      </c>
      <c r="B16" s="5" t="s">
        <v>15</v>
      </c>
      <c r="C16" s="170">
        <v>196</v>
      </c>
      <c r="D16" s="170">
        <v>251</v>
      </c>
      <c r="E16" s="170">
        <v>416</v>
      </c>
      <c r="F16" s="170">
        <v>0</v>
      </c>
      <c r="G16" s="170">
        <v>0</v>
      </c>
      <c r="H16" s="170">
        <v>9</v>
      </c>
      <c r="I16" s="170">
        <v>26</v>
      </c>
      <c r="J16" s="170">
        <v>26</v>
      </c>
      <c r="K16" s="170">
        <v>121</v>
      </c>
      <c r="L16" s="209">
        <v>174</v>
      </c>
      <c r="M16" s="209">
        <v>170</v>
      </c>
      <c r="N16" s="209">
        <v>68</v>
      </c>
      <c r="O16" s="142">
        <f>SUM(C16:N16)</f>
        <v>1457</v>
      </c>
    </row>
    <row r="17" spans="1:15" ht="52.5" customHeight="1" x14ac:dyDescent="0.25">
      <c r="A17" s="223">
        <v>12</v>
      </c>
      <c r="B17" s="5" t="s">
        <v>21</v>
      </c>
      <c r="C17" s="24">
        <v>888</v>
      </c>
      <c r="D17" s="25">
        <v>862</v>
      </c>
      <c r="E17" s="25">
        <v>482</v>
      </c>
      <c r="F17" s="46">
        <v>0</v>
      </c>
      <c r="G17" s="46">
        <v>0</v>
      </c>
      <c r="H17" s="46">
        <v>51</v>
      </c>
      <c r="I17" s="46">
        <v>155</v>
      </c>
      <c r="J17" s="46">
        <v>199</v>
      </c>
      <c r="K17" s="46">
        <v>1213</v>
      </c>
      <c r="L17" s="208">
        <v>1065</v>
      </c>
      <c r="M17" s="208">
        <v>854</v>
      </c>
      <c r="N17" s="208">
        <v>500</v>
      </c>
      <c r="O17" s="142">
        <f t="shared" si="0"/>
        <v>6269</v>
      </c>
    </row>
    <row r="18" spans="1:15" ht="51.75" customHeight="1" x14ac:dyDescent="0.25">
      <c r="A18" s="223">
        <v>13</v>
      </c>
      <c r="B18" s="5" t="s">
        <v>22</v>
      </c>
      <c r="C18" s="24">
        <v>103</v>
      </c>
      <c r="D18" s="25">
        <v>112</v>
      </c>
      <c r="E18" s="25">
        <v>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83</v>
      </c>
      <c r="L18" s="208">
        <v>136</v>
      </c>
      <c r="M18" s="208">
        <v>138</v>
      </c>
      <c r="N18" s="208">
        <v>62</v>
      </c>
      <c r="O18" s="142">
        <f t="shared" si="0"/>
        <v>686</v>
      </c>
    </row>
    <row r="19" spans="1:15" ht="22.5" customHeight="1" x14ac:dyDescent="0.25">
      <c r="A19" s="240">
        <v>14</v>
      </c>
      <c r="B19" s="5" t="s">
        <v>23</v>
      </c>
      <c r="C19" s="170">
        <v>62</v>
      </c>
      <c r="D19" s="170">
        <v>73</v>
      </c>
      <c r="E19" s="170">
        <v>58</v>
      </c>
      <c r="F19" s="170">
        <v>0</v>
      </c>
      <c r="G19" s="170">
        <v>0</v>
      </c>
      <c r="H19" s="170">
        <v>0</v>
      </c>
      <c r="I19" s="170">
        <v>2</v>
      </c>
      <c r="J19" s="170">
        <v>13</v>
      </c>
      <c r="K19" s="170">
        <v>63</v>
      </c>
      <c r="L19" s="209">
        <v>69</v>
      </c>
      <c r="M19" s="209">
        <v>76</v>
      </c>
      <c r="N19" s="209">
        <v>47</v>
      </c>
      <c r="O19" s="142">
        <f t="shared" si="0"/>
        <v>463</v>
      </c>
    </row>
    <row r="20" spans="1:15" ht="22.5" customHeight="1" x14ac:dyDescent="0.25">
      <c r="A20" s="246"/>
      <c r="B20" s="9" t="s">
        <v>24</v>
      </c>
      <c r="C20" s="24">
        <v>30</v>
      </c>
      <c r="D20" s="25">
        <v>40</v>
      </c>
      <c r="E20" s="25">
        <v>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37</v>
      </c>
      <c r="L20" s="208">
        <v>37</v>
      </c>
      <c r="M20" s="208">
        <v>36</v>
      </c>
      <c r="N20" s="208">
        <v>22</v>
      </c>
      <c r="O20" s="142">
        <f t="shared" si="0"/>
        <v>242</v>
      </c>
    </row>
    <row r="21" spans="1:15" ht="22.5" customHeight="1" x14ac:dyDescent="0.25">
      <c r="A21" s="241"/>
      <c r="B21" s="9" t="s">
        <v>25</v>
      </c>
      <c r="C21" s="24">
        <v>32</v>
      </c>
      <c r="D21" s="26">
        <v>33</v>
      </c>
      <c r="E21" s="26">
        <v>18</v>
      </c>
      <c r="F21" s="46">
        <v>0</v>
      </c>
      <c r="G21" s="46">
        <v>0</v>
      </c>
      <c r="H21" s="46">
        <v>0</v>
      </c>
      <c r="I21" s="46">
        <v>2</v>
      </c>
      <c r="J21" s="46">
        <v>13</v>
      </c>
      <c r="K21" s="46">
        <v>26</v>
      </c>
      <c r="L21" s="208">
        <v>32</v>
      </c>
      <c r="M21" s="208">
        <v>40</v>
      </c>
      <c r="N21" s="208">
        <v>25</v>
      </c>
      <c r="O21" s="142">
        <f t="shared" si="0"/>
        <v>221</v>
      </c>
    </row>
    <row r="22" spans="1:15" ht="32.25" customHeight="1" x14ac:dyDescent="0.25">
      <c r="A22" s="223">
        <v>15</v>
      </c>
      <c r="B22" s="5" t="s">
        <v>28</v>
      </c>
      <c r="C22" s="24">
        <v>1</v>
      </c>
      <c r="D22" s="26">
        <v>9</v>
      </c>
      <c r="E22" s="26">
        <v>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5</v>
      </c>
      <c r="L22" s="208">
        <v>12</v>
      </c>
      <c r="M22" s="208">
        <v>7</v>
      </c>
      <c r="N22" s="208">
        <v>4</v>
      </c>
      <c r="O22" s="142">
        <f t="shared" si="0"/>
        <v>39</v>
      </c>
    </row>
    <row r="23" spans="1:15" ht="30" customHeight="1" x14ac:dyDescent="0.25">
      <c r="A23" s="223">
        <v>16</v>
      </c>
      <c r="B23" s="5" t="s">
        <v>100</v>
      </c>
      <c r="C23" s="24">
        <v>7</v>
      </c>
      <c r="D23" s="26">
        <v>8</v>
      </c>
      <c r="E23" s="26">
        <v>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7</v>
      </c>
      <c r="L23" s="208">
        <v>15</v>
      </c>
      <c r="M23" s="208">
        <v>14</v>
      </c>
      <c r="N23" s="208">
        <v>5</v>
      </c>
      <c r="O23" s="142">
        <f t="shared" si="0"/>
        <v>61</v>
      </c>
    </row>
    <row r="24" spans="1:15" ht="34.5" customHeight="1" x14ac:dyDescent="0.25">
      <c r="A24" s="223">
        <v>17</v>
      </c>
      <c r="B24" s="5" t="s">
        <v>30</v>
      </c>
      <c r="C24" s="24">
        <v>6</v>
      </c>
      <c r="D24" s="26">
        <v>2</v>
      </c>
      <c r="E24" s="26">
        <v>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2</v>
      </c>
      <c r="L24" s="208">
        <v>4</v>
      </c>
      <c r="M24" s="208">
        <v>0</v>
      </c>
      <c r="N24" s="208">
        <v>1</v>
      </c>
      <c r="O24" s="142">
        <f t="shared" si="0"/>
        <v>16</v>
      </c>
    </row>
    <row r="25" spans="1:15" ht="37.5" customHeight="1" x14ac:dyDescent="0.25">
      <c r="A25" s="223">
        <v>18</v>
      </c>
      <c r="B25" s="5" t="s">
        <v>31</v>
      </c>
      <c r="C25" s="24">
        <v>1</v>
      </c>
      <c r="D25" s="26">
        <v>3</v>
      </c>
      <c r="E25" s="26">
        <v>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4</v>
      </c>
      <c r="L25" s="208">
        <v>4</v>
      </c>
      <c r="M25" s="208">
        <v>5</v>
      </c>
      <c r="N25" s="208">
        <v>2</v>
      </c>
      <c r="O25" s="142">
        <f t="shared" si="0"/>
        <v>22</v>
      </c>
    </row>
    <row r="26" spans="1:15" ht="35.25" customHeight="1" x14ac:dyDescent="0.25">
      <c r="A26" s="240">
        <v>19</v>
      </c>
      <c r="B26" s="5" t="s">
        <v>32</v>
      </c>
      <c r="C26" s="170">
        <v>0</v>
      </c>
      <c r="D26" s="170">
        <v>3</v>
      </c>
      <c r="E26" s="170">
        <v>1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3</v>
      </c>
      <c r="L26" s="209">
        <v>4</v>
      </c>
      <c r="M26" s="209">
        <v>5</v>
      </c>
      <c r="N26" s="209">
        <v>2</v>
      </c>
      <c r="O26" s="142">
        <f t="shared" si="0"/>
        <v>18</v>
      </c>
    </row>
    <row r="27" spans="1:15" ht="22.5" customHeight="1" x14ac:dyDescent="0.25">
      <c r="A27" s="246"/>
      <c r="B27" s="9" t="s">
        <v>33</v>
      </c>
      <c r="C27" s="24">
        <v>0</v>
      </c>
      <c r="D27" s="25">
        <v>1</v>
      </c>
      <c r="E27" s="25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1</v>
      </c>
      <c r="L27" s="208">
        <v>3</v>
      </c>
      <c r="M27" s="208">
        <v>1</v>
      </c>
      <c r="N27" s="208">
        <v>2</v>
      </c>
      <c r="O27" s="142">
        <f t="shared" si="0"/>
        <v>8</v>
      </c>
    </row>
    <row r="28" spans="1:15" ht="22.5" customHeight="1" x14ac:dyDescent="0.25">
      <c r="A28" s="246"/>
      <c r="B28" s="9" t="s">
        <v>34</v>
      </c>
      <c r="C28" s="24">
        <v>0</v>
      </c>
      <c r="D28" s="26">
        <v>1</v>
      </c>
      <c r="E28" s="2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1</v>
      </c>
      <c r="L28" s="208">
        <v>1</v>
      </c>
      <c r="M28" s="208">
        <v>1</v>
      </c>
      <c r="N28" s="208">
        <v>0</v>
      </c>
      <c r="O28" s="142">
        <f t="shared" si="0"/>
        <v>4</v>
      </c>
    </row>
    <row r="29" spans="1:15" ht="22.5" customHeight="1" x14ac:dyDescent="0.25">
      <c r="A29" s="241"/>
      <c r="B29" s="9" t="s">
        <v>35</v>
      </c>
      <c r="C29" s="24">
        <v>0</v>
      </c>
      <c r="D29" s="26">
        <v>1</v>
      </c>
      <c r="E29" s="26">
        <v>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1</v>
      </c>
      <c r="L29" s="208">
        <v>0</v>
      </c>
      <c r="M29" s="208">
        <v>3</v>
      </c>
      <c r="N29" s="208">
        <v>0</v>
      </c>
      <c r="O29" s="142">
        <f t="shared" si="0"/>
        <v>6</v>
      </c>
    </row>
    <row r="30" spans="1:15" ht="22.5" customHeight="1" x14ac:dyDescent="0.25">
      <c r="A30" s="223">
        <v>20</v>
      </c>
      <c r="B30" s="5" t="s">
        <v>36</v>
      </c>
      <c r="C30" s="24">
        <v>3</v>
      </c>
      <c r="D30" s="26">
        <v>7</v>
      </c>
      <c r="E30" s="26">
        <v>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7</v>
      </c>
      <c r="L30" s="208">
        <v>4</v>
      </c>
      <c r="M30" s="208">
        <v>3</v>
      </c>
      <c r="N30" s="208">
        <v>1</v>
      </c>
      <c r="O30" s="142">
        <f t="shared" si="0"/>
        <v>27</v>
      </c>
    </row>
    <row r="31" spans="1:15" ht="22.5" customHeight="1" x14ac:dyDescent="0.25">
      <c r="A31" s="240">
        <v>21</v>
      </c>
      <c r="B31" s="5" t="s">
        <v>37</v>
      </c>
      <c r="C31" s="170">
        <v>0</v>
      </c>
      <c r="D31" s="170">
        <v>0</v>
      </c>
      <c r="E31" s="170">
        <v>0</v>
      </c>
      <c r="F31" s="170">
        <v>0</v>
      </c>
      <c r="G31" s="170">
        <v>0</v>
      </c>
      <c r="H31" s="170">
        <v>0</v>
      </c>
      <c r="I31" s="170">
        <v>0</v>
      </c>
      <c r="J31" s="170">
        <v>0</v>
      </c>
      <c r="K31" s="170">
        <v>3</v>
      </c>
      <c r="L31" s="209">
        <v>1</v>
      </c>
      <c r="M31" s="209">
        <v>1</v>
      </c>
      <c r="N31" s="209">
        <v>0</v>
      </c>
      <c r="O31" s="142">
        <f t="shared" si="0"/>
        <v>5</v>
      </c>
    </row>
    <row r="32" spans="1:15" ht="22.5" customHeight="1" x14ac:dyDescent="0.25">
      <c r="A32" s="246"/>
      <c r="B32" s="9" t="s">
        <v>38</v>
      </c>
      <c r="C32" s="24">
        <v>0</v>
      </c>
      <c r="D32" s="25">
        <v>0</v>
      </c>
      <c r="E32" s="25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208">
        <v>0</v>
      </c>
      <c r="M32" s="208">
        <v>1</v>
      </c>
      <c r="N32" s="208">
        <v>0</v>
      </c>
      <c r="O32" s="142">
        <f t="shared" si="0"/>
        <v>1</v>
      </c>
    </row>
    <row r="33" spans="1:15" ht="22.5" customHeight="1" x14ac:dyDescent="0.25">
      <c r="A33" s="241"/>
      <c r="B33" s="9" t="s">
        <v>39</v>
      </c>
      <c r="C33" s="24">
        <v>0</v>
      </c>
      <c r="D33" s="26">
        <v>0</v>
      </c>
      <c r="E33" s="2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3</v>
      </c>
      <c r="L33" s="208">
        <v>1</v>
      </c>
      <c r="M33" s="208">
        <v>0</v>
      </c>
      <c r="N33" s="208">
        <v>0</v>
      </c>
      <c r="O33" s="142">
        <f t="shared" si="0"/>
        <v>4</v>
      </c>
    </row>
    <row r="34" spans="1:15" ht="22.5" customHeight="1" x14ac:dyDescent="0.25">
      <c r="A34" s="223">
        <v>22</v>
      </c>
      <c r="B34" s="5" t="s">
        <v>40</v>
      </c>
      <c r="C34" s="24">
        <v>0</v>
      </c>
      <c r="D34" s="26">
        <v>0</v>
      </c>
      <c r="E34" s="2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</v>
      </c>
      <c r="L34" s="208">
        <v>0</v>
      </c>
      <c r="M34" s="208">
        <v>0</v>
      </c>
      <c r="N34" s="208">
        <v>1</v>
      </c>
      <c r="O34" s="142">
        <f t="shared" si="0"/>
        <v>2</v>
      </c>
    </row>
    <row r="35" spans="1:15" ht="22.5" customHeight="1" x14ac:dyDescent="0.25">
      <c r="A35" s="223">
        <v>23</v>
      </c>
      <c r="B35" s="5" t="s">
        <v>41</v>
      </c>
      <c r="C35" s="24">
        <v>3</v>
      </c>
      <c r="D35" s="26">
        <v>1</v>
      </c>
      <c r="E35" s="26">
        <v>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3</v>
      </c>
      <c r="L35" s="208">
        <v>1</v>
      </c>
      <c r="M35" s="208">
        <v>0</v>
      </c>
      <c r="N35" s="208">
        <v>1</v>
      </c>
      <c r="O35" s="142">
        <f t="shared" si="0"/>
        <v>12</v>
      </c>
    </row>
    <row r="36" spans="1:15" ht="33.75" customHeight="1" x14ac:dyDescent="0.25">
      <c r="A36" s="223">
        <v>24</v>
      </c>
      <c r="B36" s="5" t="s">
        <v>42</v>
      </c>
      <c r="C36" s="24">
        <v>10</v>
      </c>
      <c r="D36" s="26">
        <v>4</v>
      </c>
      <c r="E36" s="26">
        <v>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3</v>
      </c>
      <c r="L36" s="208">
        <v>4</v>
      </c>
      <c r="M36" s="208">
        <v>4</v>
      </c>
      <c r="N36" s="208">
        <v>1</v>
      </c>
      <c r="O36" s="142">
        <f t="shared" si="0"/>
        <v>34</v>
      </c>
    </row>
    <row r="37" spans="1:15" ht="48.75" customHeight="1" x14ac:dyDescent="0.25">
      <c r="A37" s="240">
        <v>25</v>
      </c>
      <c r="B37" s="5" t="s">
        <v>101</v>
      </c>
      <c r="C37" s="170">
        <v>8</v>
      </c>
      <c r="D37" s="170">
        <v>20</v>
      </c>
      <c r="E37" s="170">
        <v>4</v>
      </c>
      <c r="F37" s="170">
        <v>0</v>
      </c>
      <c r="G37" s="170">
        <v>0</v>
      </c>
      <c r="H37" s="170">
        <v>1</v>
      </c>
      <c r="I37" s="170">
        <v>0</v>
      </c>
      <c r="J37" s="170">
        <v>0</v>
      </c>
      <c r="K37" s="170">
        <v>41</v>
      </c>
      <c r="L37" s="209">
        <v>6</v>
      </c>
      <c r="M37" s="209">
        <v>3</v>
      </c>
      <c r="N37" s="209">
        <v>16</v>
      </c>
      <c r="O37" s="142">
        <f t="shared" si="0"/>
        <v>99</v>
      </c>
    </row>
    <row r="38" spans="1:15" ht="21" customHeight="1" x14ac:dyDescent="0.25">
      <c r="A38" s="246"/>
      <c r="B38" s="9" t="s">
        <v>44</v>
      </c>
      <c r="C38" s="24">
        <v>0</v>
      </c>
      <c r="D38" s="26">
        <v>11</v>
      </c>
      <c r="E38" s="26">
        <v>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</v>
      </c>
      <c r="L38" s="208">
        <v>5</v>
      </c>
      <c r="M38" s="208">
        <v>0</v>
      </c>
      <c r="N38" s="208">
        <v>0</v>
      </c>
      <c r="O38" s="142">
        <f t="shared" si="0"/>
        <v>19</v>
      </c>
    </row>
    <row r="39" spans="1:15" ht="21" customHeight="1" x14ac:dyDescent="0.25">
      <c r="A39" s="246"/>
      <c r="B39" s="9" t="s">
        <v>45</v>
      </c>
      <c r="C39" s="24">
        <v>0</v>
      </c>
      <c r="D39" s="26">
        <v>0</v>
      </c>
      <c r="E39" s="2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208">
        <v>1</v>
      </c>
      <c r="M39" s="208">
        <v>1</v>
      </c>
      <c r="N39" s="208">
        <v>0</v>
      </c>
      <c r="O39" s="142">
        <f t="shared" si="0"/>
        <v>2</v>
      </c>
    </row>
    <row r="40" spans="1:15" ht="21" customHeight="1" x14ac:dyDescent="0.25">
      <c r="A40" s="246"/>
      <c r="B40" s="9" t="s">
        <v>46</v>
      </c>
      <c r="C40" s="24">
        <v>0</v>
      </c>
      <c r="D40" s="26">
        <v>0</v>
      </c>
      <c r="E40" s="2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208">
        <v>0</v>
      </c>
      <c r="M40" s="208">
        <v>0</v>
      </c>
      <c r="N40" s="208">
        <v>0</v>
      </c>
      <c r="O40" s="142">
        <f t="shared" si="0"/>
        <v>0</v>
      </c>
    </row>
    <row r="41" spans="1:15" ht="21" customHeight="1" x14ac:dyDescent="0.25">
      <c r="A41" s="246"/>
      <c r="B41" s="9" t="s">
        <v>47</v>
      </c>
      <c r="C41" s="24">
        <v>0</v>
      </c>
      <c r="D41" s="26">
        <v>0</v>
      </c>
      <c r="E41" s="2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</v>
      </c>
      <c r="L41" s="208">
        <v>0</v>
      </c>
      <c r="M41" s="208">
        <v>0</v>
      </c>
      <c r="N41" s="208">
        <v>0</v>
      </c>
      <c r="O41" s="142">
        <f t="shared" si="0"/>
        <v>2</v>
      </c>
    </row>
    <row r="42" spans="1:15" ht="21" customHeight="1" x14ac:dyDescent="0.25">
      <c r="A42" s="246"/>
      <c r="B42" s="9" t="s">
        <v>48</v>
      </c>
      <c r="C42" s="24">
        <v>0</v>
      </c>
      <c r="D42" s="26">
        <v>0</v>
      </c>
      <c r="E42" s="26">
        <v>0</v>
      </c>
      <c r="F42" s="46">
        <v>0</v>
      </c>
      <c r="G42" s="46">
        <v>0</v>
      </c>
      <c r="H42" s="46">
        <v>1</v>
      </c>
      <c r="I42" s="46">
        <v>0</v>
      </c>
      <c r="J42" s="46">
        <v>0</v>
      </c>
      <c r="K42" s="46">
        <v>0</v>
      </c>
      <c r="L42" s="208">
        <v>0</v>
      </c>
      <c r="M42" s="208">
        <v>0</v>
      </c>
      <c r="N42" s="208">
        <v>0</v>
      </c>
      <c r="O42" s="142">
        <f t="shared" si="0"/>
        <v>1</v>
      </c>
    </row>
    <row r="43" spans="1:15" ht="21" customHeight="1" x14ac:dyDescent="0.25">
      <c r="A43" s="246"/>
      <c r="B43" s="9" t="s">
        <v>49</v>
      </c>
      <c r="C43" s="24">
        <v>0</v>
      </c>
      <c r="D43" s="26">
        <v>0</v>
      </c>
      <c r="E43" s="2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208">
        <v>0</v>
      </c>
      <c r="M43" s="208">
        <v>0</v>
      </c>
      <c r="N43" s="208">
        <v>0</v>
      </c>
      <c r="O43" s="142">
        <f t="shared" si="0"/>
        <v>0</v>
      </c>
    </row>
    <row r="44" spans="1:15" ht="21" customHeight="1" x14ac:dyDescent="0.25">
      <c r="A44" s="246"/>
      <c r="B44" s="9" t="s">
        <v>50</v>
      </c>
      <c r="C44" s="24">
        <v>8</v>
      </c>
      <c r="D44" s="26">
        <v>9</v>
      </c>
      <c r="E44" s="26">
        <v>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38</v>
      </c>
      <c r="L44" s="208">
        <v>0</v>
      </c>
      <c r="M44" s="208">
        <v>2</v>
      </c>
      <c r="N44" s="208">
        <v>3</v>
      </c>
      <c r="O44" s="142">
        <f t="shared" si="0"/>
        <v>62</v>
      </c>
    </row>
    <row r="45" spans="1:15" ht="21" customHeight="1" x14ac:dyDescent="0.25">
      <c r="A45" s="246"/>
      <c r="B45" s="9" t="s">
        <v>51</v>
      </c>
      <c r="C45" s="24">
        <v>0</v>
      </c>
      <c r="D45" s="26">
        <v>0</v>
      </c>
      <c r="E45" s="2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208">
        <v>0</v>
      </c>
      <c r="M45" s="208">
        <v>0</v>
      </c>
      <c r="N45" s="208">
        <v>13</v>
      </c>
      <c r="O45" s="142">
        <f t="shared" si="0"/>
        <v>13</v>
      </c>
    </row>
    <row r="46" spans="1:15" ht="49.5" customHeight="1" x14ac:dyDescent="0.25">
      <c r="A46" s="223">
        <v>26</v>
      </c>
      <c r="B46" s="5" t="s">
        <v>102</v>
      </c>
      <c r="C46" s="24">
        <v>2</v>
      </c>
      <c r="D46" s="26">
        <v>0</v>
      </c>
      <c r="E46" s="2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208">
        <v>0</v>
      </c>
      <c r="M46" s="208">
        <v>0</v>
      </c>
      <c r="N46" s="208">
        <v>0</v>
      </c>
      <c r="O46" s="142">
        <f t="shared" si="0"/>
        <v>2</v>
      </c>
    </row>
    <row r="47" spans="1:15" ht="43.5" customHeight="1" x14ac:dyDescent="0.25">
      <c r="A47" s="223">
        <v>27</v>
      </c>
      <c r="B47" s="5" t="s">
        <v>103</v>
      </c>
      <c r="C47" s="24">
        <v>11</v>
      </c>
      <c r="D47" s="26">
        <v>13</v>
      </c>
      <c r="E47" s="26">
        <v>10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14</v>
      </c>
      <c r="L47" s="208">
        <v>21</v>
      </c>
      <c r="M47" s="208">
        <v>14</v>
      </c>
      <c r="N47" s="208">
        <v>11</v>
      </c>
      <c r="O47" s="142">
        <f t="shared" si="0"/>
        <v>94</v>
      </c>
    </row>
    <row r="48" spans="1:15" ht="39.75" customHeight="1" x14ac:dyDescent="0.25">
      <c r="A48" s="223">
        <v>28</v>
      </c>
      <c r="B48" s="5" t="s">
        <v>53</v>
      </c>
      <c r="C48" s="24">
        <v>0</v>
      </c>
      <c r="D48" s="26">
        <v>0</v>
      </c>
      <c r="E48" s="2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208">
        <v>0</v>
      </c>
      <c r="M48" s="208">
        <v>583</v>
      </c>
      <c r="N48" s="208">
        <v>0</v>
      </c>
      <c r="O48" s="142">
        <f t="shared" si="0"/>
        <v>583</v>
      </c>
    </row>
    <row r="49" spans="1:15" ht="59.25" customHeight="1" x14ac:dyDescent="0.25">
      <c r="A49" s="224">
        <v>29</v>
      </c>
      <c r="B49" s="5" t="s">
        <v>202</v>
      </c>
      <c r="C49" s="170">
        <v>6822</v>
      </c>
      <c r="D49" s="170">
        <v>6913</v>
      </c>
      <c r="E49" s="170">
        <v>6948</v>
      </c>
      <c r="F49" s="170">
        <v>6948</v>
      </c>
      <c r="G49" s="170">
        <v>6948</v>
      </c>
      <c r="H49" s="170">
        <v>6983</v>
      </c>
      <c r="I49" s="170">
        <v>7050</v>
      </c>
      <c r="J49" s="170">
        <v>7140</v>
      </c>
      <c r="K49" s="170">
        <v>7263</v>
      </c>
      <c r="L49" s="209">
        <v>7237</v>
      </c>
      <c r="M49" s="209">
        <v>7307</v>
      </c>
      <c r="N49" s="209">
        <v>7341</v>
      </c>
      <c r="O49" s="171">
        <f>N49</f>
        <v>7341</v>
      </c>
    </row>
    <row r="50" spans="1:15" x14ac:dyDescent="0.25"/>
    <row r="51" spans="1:15" hidden="1" x14ac:dyDescent="0.25"/>
    <row r="52" spans="1:15" hidden="1" x14ac:dyDescent="0.25"/>
    <row r="53" spans="1:15" hidden="1" x14ac:dyDescent="0.25"/>
    <row r="54" spans="1:15" hidden="1" x14ac:dyDescent="0.25"/>
    <row r="55" spans="1:15" hidden="1" x14ac:dyDescent="0.25"/>
    <row r="56" spans="1:15" hidden="1" x14ac:dyDescent="0.25"/>
    <row r="57" spans="1:15" hidden="1" x14ac:dyDescent="0.25"/>
    <row r="58" spans="1:15" hidden="1" x14ac:dyDescent="0.25"/>
    <row r="59" spans="1:15" hidden="1" x14ac:dyDescent="0.25"/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</sheetData>
  <protectedRanges>
    <protectedRange sqref="A51:XFD188 M6:M49" name="Rango1"/>
  </protectedRanges>
  <mergeCells count="8">
    <mergeCell ref="Q4:R4"/>
    <mergeCell ref="A4:O4"/>
    <mergeCell ref="A1:O1"/>
    <mergeCell ref="A2:O2"/>
    <mergeCell ref="A19:A21"/>
    <mergeCell ref="A26:A29"/>
    <mergeCell ref="A31:A33"/>
    <mergeCell ref="A37:A45"/>
  </mergeCells>
  <printOptions gridLines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Header>&amp;C&amp;"Arial Narrow,Normal"
&amp;16Contraloria del Poder Judicial del Estado de Tlaxcala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0000"/>
  </sheetPr>
  <dimension ref="A1:S209"/>
  <sheetViews>
    <sheetView topLeftCell="A4" zoomScaleNormal="100" workbookViewId="0">
      <selection activeCell="A2" sqref="A2:O2"/>
    </sheetView>
  </sheetViews>
  <sheetFormatPr baseColWidth="10" defaultColWidth="0" defaultRowHeight="18" zeroHeight="1" x14ac:dyDescent="0.25"/>
  <cols>
    <col min="1" max="1" width="4.85546875" style="10" bestFit="1" customWidth="1"/>
    <col min="2" max="2" width="36.7109375" style="62" customWidth="1"/>
    <col min="3" max="12" width="8.5703125" style="226" customWidth="1"/>
    <col min="13" max="13" width="14.5703125" style="226" customWidth="1"/>
    <col min="14" max="14" width="8.5703125" style="226" customWidth="1"/>
    <col min="15" max="15" width="10.28515625" style="10" customWidth="1"/>
    <col min="16" max="16" width="14.140625" style="10" bestFit="1" customWidth="1"/>
    <col min="17" max="19" width="0" style="10" hidden="1"/>
    <col min="20" max="16384" width="11.42578125" style="10" hidden="1"/>
  </cols>
  <sheetData>
    <row r="1" spans="1:19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9" ht="31.5" customHeight="1" x14ac:dyDescent="0.25">
      <c r="A2" s="237" t="s">
        <v>112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9" ht="20.25" x14ac:dyDescent="0.25">
      <c r="A3" s="66"/>
      <c r="B3" s="7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67"/>
    </row>
    <row r="4" spans="1:19" ht="18.75" customHeight="1" x14ac:dyDescent="0.25">
      <c r="A4" s="238" t="s">
        <v>72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Q4" s="247" t="s">
        <v>191</v>
      </c>
      <c r="R4" s="247"/>
      <c r="S4" s="63"/>
    </row>
    <row r="5" spans="1:19" ht="33" customHeight="1" x14ac:dyDescent="0.25">
      <c r="A5" s="1" t="s">
        <v>1</v>
      </c>
      <c r="B5" s="2" t="s">
        <v>2</v>
      </c>
      <c r="C5" s="44" t="s">
        <v>60</v>
      </c>
      <c r="D5" s="44" t="s">
        <v>61</v>
      </c>
      <c r="E5" s="44" t="s">
        <v>62</v>
      </c>
      <c r="F5" s="45" t="s">
        <v>63</v>
      </c>
      <c r="G5" s="45" t="s">
        <v>64</v>
      </c>
      <c r="H5" s="45" t="s">
        <v>65</v>
      </c>
      <c r="I5" s="45" t="s">
        <v>66</v>
      </c>
      <c r="J5" s="45" t="s">
        <v>67</v>
      </c>
      <c r="K5" s="45" t="s">
        <v>68</v>
      </c>
      <c r="L5" s="45" t="s">
        <v>69</v>
      </c>
      <c r="M5" s="45" t="s">
        <v>70</v>
      </c>
      <c r="N5" s="45" t="s">
        <v>71</v>
      </c>
      <c r="O5" s="2" t="s">
        <v>3</v>
      </c>
      <c r="Q5" s="134" t="s">
        <v>65</v>
      </c>
      <c r="R5" s="134" t="s">
        <v>66</v>
      </c>
      <c r="S5" s="63" t="s">
        <v>192</v>
      </c>
    </row>
    <row r="6" spans="1:19" ht="26.25" customHeight="1" x14ac:dyDescent="0.25">
      <c r="A6" s="223">
        <v>1</v>
      </c>
      <c r="B6" s="5" t="s">
        <v>4</v>
      </c>
      <c r="C6" s="24">
        <v>88</v>
      </c>
      <c r="D6" s="25">
        <v>91</v>
      </c>
      <c r="E6" s="41">
        <v>79</v>
      </c>
      <c r="F6" s="46">
        <v>0</v>
      </c>
      <c r="G6" s="46">
        <v>0</v>
      </c>
      <c r="H6" s="46">
        <v>19</v>
      </c>
      <c r="I6" s="46">
        <v>38</v>
      </c>
      <c r="J6" s="46">
        <v>89</v>
      </c>
      <c r="K6" s="46">
        <v>139</v>
      </c>
      <c r="L6" s="208">
        <v>118</v>
      </c>
      <c r="M6" s="208">
        <v>120</v>
      </c>
      <c r="N6" s="208">
        <v>72</v>
      </c>
      <c r="O6" s="142">
        <f>SUM(C6:N6)</f>
        <v>853</v>
      </c>
      <c r="Q6" s="63">
        <v>13</v>
      </c>
      <c r="R6" s="63">
        <v>31</v>
      </c>
      <c r="S6" s="63">
        <f>+O6+Q6+R6</f>
        <v>897</v>
      </c>
    </row>
    <row r="7" spans="1:19" ht="26.25" customHeight="1" x14ac:dyDescent="0.25">
      <c r="A7" s="223">
        <v>2</v>
      </c>
      <c r="B7" s="5" t="s">
        <v>5</v>
      </c>
      <c r="C7" s="24">
        <v>71</v>
      </c>
      <c r="D7" s="26">
        <v>76</v>
      </c>
      <c r="E7" s="41">
        <v>77</v>
      </c>
      <c r="F7" s="46">
        <v>0</v>
      </c>
      <c r="G7" s="46">
        <v>0</v>
      </c>
      <c r="H7" s="46">
        <v>19</v>
      </c>
      <c r="I7" s="46">
        <v>38</v>
      </c>
      <c r="J7" s="46">
        <v>85</v>
      </c>
      <c r="K7" s="46">
        <v>148</v>
      </c>
      <c r="L7" s="208">
        <v>109</v>
      </c>
      <c r="M7" s="208">
        <v>122</v>
      </c>
      <c r="N7" s="208">
        <v>73</v>
      </c>
      <c r="O7" s="142">
        <f t="shared" ref="O7:O48" si="0">SUM(C7:N7)</f>
        <v>818</v>
      </c>
    </row>
    <row r="8" spans="1:19" ht="31.5" x14ac:dyDescent="0.25">
      <c r="A8" s="223">
        <v>3</v>
      </c>
      <c r="B8" s="5" t="s">
        <v>7</v>
      </c>
      <c r="C8" s="24">
        <v>14</v>
      </c>
      <c r="D8" s="26">
        <v>14</v>
      </c>
      <c r="E8" s="41">
        <v>10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  <c r="K8" s="46">
        <v>20</v>
      </c>
      <c r="L8" s="208">
        <v>13</v>
      </c>
      <c r="M8" s="208">
        <v>17</v>
      </c>
      <c r="N8" s="208">
        <v>5</v>
      </c>
      <c r="O8" s="142">
        <f t="shared" si="0"/>
        <v>95</v>
      </c>
    </row>
    <row r="9" spans="1:19" ht="22.5" customHeight="1" x14ac:dyDescent="0.25">
      <c r="A9" s="223">
        <v>4</v>
      </c>
      <c r="B9" s="5" t="s">
        <v>8</v>
      </c>
      <c r="C9" s="24">
        <v>10</v>
      </c>
      <c r="D9" s="26">
        <v>10</v>
      </c>
      <c r="E9" s="41">
        <v>9</v>
      </c>
      <c r="F9" s="46">
        <v>0</v>
      </c>
      <c r="G9" s="46">
        <v>0</v>
      </c>
      <c r="H9" s="46">
        <v>1</v>
      </c>
      <c r="I9" s="46">
        <v>0</v>
      </c>
      <c r="J9" s="46">
        <v>2</v>
      </c>
      <c r="K9" s="46">
        <v>10</v>
      </c>
      <c r="L9" s="208">
        <v>12</v>
      </c>
      <c r="M9" s="208">
        <v>11</v>
      </c>
      <c r="N9" s="208">
        <v>8</v>
      </c>
      <c r="O9" s="142">
        <f t="shared" si="0"/>
        <v>73</v>
      </c>
    </row>
    <row r="10" spans="1:19" ht="22.5" customHeight="1" x14ac:dyDescent="0.25">
      <c r="A10" s="223">
        <v>5</v>
      </c>
      <c r="B10" s="5" t="s">
        <v>9</v>
      </c>
      <c r="C10" s="24">
        <v>10</v>
      </c>
      <c r="D10" s="26">
        <v>15</v>
      </c>
      <c r="E10" s="41">
        <v>6</v>
      </c>
      <c r="F10" s="46">
        <v>0</v>
      </c>
      <c r="G10" s="46">
        <v>0</v>
      </c>
      <c r="H10" s="46">
        <v>0</v>
      </c>
      <c r="I10" s="46">
        <v>5</v>
      </c>
      <c r="J10" s="46">
        <v>7</v>
      </c>
      <c r="K10" s="46">
        <v>12</v>
      </c>
      <c r="L10" s="208">
        <v>17</v>
      </c>
      <c r="M10" s="208">
        <v>20</v>
      </c>
      <c r="N10" s="208">
        <v>5</v>
      </c>
      <c r="O10" s="142">
        <f t="shared" si="0"/>
        <v>97</v>
      </c>
    </row>
    <row r="11" spans="1:19" ht="22.5" customHeight="1" x14ac:dyDescent="0.25">
      <c r="A11" s="223">
        <v>6</v>
      </c>
      <c r="B11" s="5" t="s">
        <v>10</v>
      </c>
      <c r="C11" s="24">
        <v>3</v>
      </c>
      <c r="D11" s="26">
        <v>1</v>
      </c>
      <c r="E11" s="41">
        <v>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</v>
      </c>
      <c r="L11" s="208">
        <v>5</v>
      </c>
      <c r="M11" s="208">
        <v>5</v>
      </c>
      <c r="N11" s="208">
        <v>3</v>
      </c>
      <c r="O11" s="142">
        <f t="shared" si="0"/>
        <v>22</v>
      </c>
    </row>
    <row r="12" spans="1:19" ht="22.5" customHeight="1" x14ac:dyDescent="0.25">
      <c r="A12" s="223">
        <v>7</v>
      </c>
      <c r="B12" s="5" t="s">
        <v>11</v>
      </c>
      <c r="C12" s="24">
        <v>0</v>
      </c>
      <c r="D12" s="26">
        <v>3</v>
      </c>
      <c r="E12" s="41">
        <v>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</v>
      </c>
      <c r="L12" s="208">
        <v>3</v>
      </c>
      <c r="M12" s="208">
        <v>5</v>
      </c>
      <c r="N12" s="208">
        <v>4</v>
      </c>
      <c r="O12" s="142">
        <f t="shared" si="0"/>
        <v>20</v>
      </c>
    </row>
    <row r="13" spans="1:19" ht="22.5" customHeight="1" x14ac:dyDescent="0.25">
      <c r="A13" s="223">
        <v>8</v>
      </c>
      <c r="B13" s="5" t="s">
        <v>12</v>
      </c>
      <c r="C13" s="24">
        <v>272</v>
      </c>
      <c r="D13" s="26">
        <v>309</v>
      </c>
      <c r="E13" s="41">
        <v>258</v>
      </c>
      <c r="F13" s="46">
        <v>0</v>
      </c>
      <c r="G13" s="46">
        <v>0</v>
      </c>
      <c r="H13" s="46">
        <v>17</v>
      </c>
      <c r="I13" s="46">
        <v>78</v>
      </c>
      <c r="J13" s="46">
        <v>85</v>
      </c>
      <c r="K13" s="46">
        <v>240</v>
      </c>
      <c r="L13" s="208">
        <v>270</v>
      </c>
      <c r="M13" s="208">
        <v>296</v>
      </c>
      <c r="N13" s="208">
        <v>175</v>
      </c>
      <c r="O13" s="142">
        <f t="shared" si="0"/>
        <v>2000</v>
      </c>
    </row>
    <row r="14" spans="1:19" ht="22.5" customHeight="1" x14ac:dyDescent="0.25">
      <c r="A14" s="223">
        <v>9</v>
      </c>
      <c r="B14" s="5" t="s">
        <v>13</v>
      </c>
      <c r="C14" s="24">
        <v>1011</v>
      </c>
      <c r="D14" s="26">
        <v>936</v>
      </c>
      <c r="E14" s="41">
        <v>721</v>
      </c>
      <c r="F14" s="46">
        <v>0</v>
      </c>
      <c r="G14" s="46">
        <v>0</v>
      </c>
      <c r="H14" s="46">
        <v>170</v>
      </c>
      <c r="I14" s="46">
        <v>277</v>
      </c>
      <c r="J14" s="46">
        <v>362</v>
      </c>
      <c r="K14" s="46">
        <v>1045</v>
      </c>
      <c r="L14" s="208">
        <v>987</v>
      </c>
      <c r="M14" s="208">
        <v>976</v>
      </c>
      <c r="N14" s="208">
        <v>617</v>
      </c>
      <c r="O14" s="142">
        <f t="shared" si="0"/>
        <v>7102</v>
      </c>
    </row>
    <row r="15" spans="1:19" ht="54" customHeight="1" x14ac:dyDescent="0.25">
      <c r="A15" s="223">
        <v>10</v>
      </c>
      <c r="B15" s="5" t="s">
        <v>14</v>
      </c>
      <c r="C15" s="24">
        <v>951</v>
      </c>
      <c r="D15" s="26">
        <v>883</v>
      </c>
      <c r="E15" s="41">
        <v>647</v>
      </c>
      <c r="F15" s="46">
        <v>0</v>
      </c>
      <c r="G15" s="46">
        <v>0</v>
      </c>
      <c r="H15" s="46">
        <v>140</v>
      </c>
      <c r="I15" s="46">
        <v>253</v>
      </c>
      <c r="J15" s="46">
        <v>45</v>
      </c>
      <c r="K15" s="46">
        <v>1276</v>
      </c>
      <c r="L15" s="208">
        <v>1013</v>
      </c>
      <c r="M15" s="208">
        <v>887</v>
      </c>
      <c r="N15" s="208">
        <v>668</v>
      </c>
      <c r="O15" s="142">
        <f t="shared" si="0"/>
        <v>6763</v>
      </c>
    </row>
    <row r="16" spans="1:19" ht="27" customHeight="1" x14ac:dyDescent="0.25">
      <c r="A16" s="224">
        <v>11</v>
      </c>
      <c r="B16" s="5" t="s">
        <v>15</v>
      </c>
      <c r="C16" s="170">
        <v>205</v>
      </c>
      <c r="D16" s="170">
        <v>227</v>
      </c>
      <c r="E16" s="170">
        <v>159</v>
      </c>
      <c r="F16" s="170">
        <v>0</v>
      </c>
      <c r="G16" s="170">
        <v>0</v>
      </c>
      <c r="H16" s="170">
        <v>24</v>
      </c>
      <c r="I16" s="170">
        <v>106</v>
      </c>
      <c r="J16" s="170">
        <v>40</v>
      </c>
      <c r="K16" s="170">
        <v>142</v>
      </c>
      <c r="L16" s="209">
        <v>354</v>
      </c>
      <c r="M16" s="209">
        <v>440</v>
      </c>
      <c r="N16" s="209">
        <v>316</v>
      </c>
      <c r="O16" s="142">
        <f>SUM(C16:N16)</f>
        <v>2013</v>
      </c>
    </row>
    <row r="17" spans="1:15" ht="52.5" customHeight="1" x14ac:dyDescent="0.25">
      <c r="A17" s="223">
        <v>12</v>
      </c>
      <c r="B17" s="5" t="s">
        <v>21</v>
      </c>
      <c r="C17" s="24">
        <v>1035</v>
      </c>
      <c r="D17" s="25">
        <v>1039</v>
      </c>
      <c r="E17" s="41">
        <v>856</v>
      </c>
      <c r="F17" s="46">
        <v>0</v>
      </c>
      <c r="G17" s="46">
        <v>53</v>
      </c>
      <c r="H17" s="46">
        <v>111</v>
      </c>
      <c r="I17" s="46">
        <v>201</v>
      </c>
      <c r="J17" s="46">
        <v>232</v>
      </c>
      <c r="K17" s="46">
        <v>1562</v>
      </c>
      <c r="L17" s="208">
        <v>983</v>
      </c>
      <c r="M17" s="208">
        <v>966</v>
      </c>
      <c r="N17" s="208">
        <v>784</v>
      </c>
      <c r="O17" s="142">
        <f t="shared" si="0"/>
        <v>7822</v>
      </c>
    </row>
    <row r="18" spans="1:15" ht="51.75" customHeight="1" x14ac:dyDescent="0.25">
      <c r="A18" s="223">
        <v>13</v>
      </c>
      <c r="B18" s="5" t="s">
        <v>22</v>
      </c>
      <c r="C18" s="24">
        <v>138</v>
      </c>
      <c r="D18" s="25">
        <v>107</v>
      </c>
      <c r="E18" s="41">
        <v>78</v>
      </c>
      <c r="F18" s="46">
        <v>0</v>
      </c>
      <c r="G18" s="46">
        <v>0</v>
      </c>
      <c r="H18" s="46">
        <v>8</v>
      </c>
      <c r="I18" s="46">
        <v>41</v>
      </c>
      <c r="J18" s="46">
        <v>43</v>
      </c>
      <c r="K18" s="46">
        <v>76</v>
      </c>
      <c r="L18" s="208">
        <v>107</v>
      </c>
      <c r="M18" s="208">
        <v>131</v>
      </c>
      <c r="N18" s="208">
        <v>73</v>
      </c>
      <c r="O18" s="142">
        <f t="shared" si="0"/>
        <v>802</v>
      </c>
    </row>
    <row r="19" spans="1:15" ht="22.5" customHeight="1" x14ac:dyDescent="0.25">
      <c r="A19" s="240">
        <v>14</v>
      </c>
      <c r="B19" s="5" t="s">
        <v>23</v>
      </c>
      <c r="C19" s="170">
        <v>102</v>
      </c>
      <c r="D19" s="170">
        <v>50</v>
      </c>
      <c r="E19" s="170">
        <v>53</v>
      </c>
      <c r="F19" s="170">
        <v>0</v>
      </c>
      <c r="G19" s="170">
        <v>0</v>
      </c>
      <c r="H19" s="170">
        <v>0</v>
      </c>
      <c r="I19" s="170">
        <v>6</v>
      </c>
      <c r="J19" s="170">
        <v>10</v>
      </c>
      <c r="K19" s="170">
        <v>29</v>
      </c>
      <c r="L19" s="209">
        <v>65</v>
      </c>
      <c r="M19" s="209">
        <v>76</v>
      </c>
      <c r="N19" s="209">
        <v>20</v>
      </c>
      <c r="O19" s="142">
        <f t="shared" si="0"/>
        <v>411</v>
      </c>
    </row>
    <row r="20" spans="1:15" ht="22.5" customHeight="1" x14ac:dyDescent="0.25">
      <c r="A20" s="246"/>
      <c r="B20" s="9" t="s">
        <v>24</v>
      </c>
      <c r="C20" s="24">
        <v>51</v>
      </c>
      <c r="D20" s="25">
        <v>26</v>
      </c>
      <c r="E20" s="41">
        <v>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14</v>
      </c>
      <c r="L20" s="208">
        <v>30</v>
      </c>
      <c r="M20" s="208">
        <v>32</v>
      </c>
      <c r="N20" s="208">
        <v>12</v>
      </c>
      <c r="O20" s="142">
        <f t="shared" si="0"/>
        <v>192</v>
      </c>
    </row>
    <row r="21" spans="1:15" ht="22.5" customHeight="1" x14ac:dyDescent="0.25">
      <c r="A21" s="241"/>
      <c r="B21" s="9" t="s">
        <v>25</v>
      </c>
      <c r="C21" s="24">
        <v>51</v>
      </c>
      <c r="D21" s="26">
        <v>24</v>
      </c>
      <c r="E21" s="41">
        <v>26</v>
      </c>
      <c r="F21" s="46">
        <v>0</v>
      </c>
      <c r="G21" s="46">
        <v>0</v>
      </c>
      <c r="H21" s="46">
        <v>0</v>
      </c>
      <c r="I21" s="46">
        <v>6</v>
      </c>
      <c r="J21" s="46">
        <v>10</v>
      </c>
      <c r="K21" s="46">
        <v>15</v>
      </c>
      <c r="L21" s="208">
        <v>35</v>
      </c>
      <c r="M21" s="208">
        <v>44</v>
      </c>
      <c r="N21" s="208">
        <v>8</v>
      </c>
      <c r="O21" s="142">
        <f t="shared" si="0"/>
        <v>219</v>
      </c>
    </row>
    <row r="22" spans="1:15" ht="32.25" customHeight="1" x14ac:dyDescent="0.25">
      <c r="A22" s="223">
        <v>15</v>
      </c>
      <c r="B22" s="5" t="s">
        <v>28</v>
      </c>
      <c r="C22" s="24">
        <v>3</v>
      </c>
      <c r="D22" s="26">
        <v>3</v>
      </c>
      <c r="E22" s="41">
        <v>3</v>
      </c>
      <c r="F22" s="46">
        <v>0</v>
      </c>
      <c r="G22" s="46">
        <v>0</v>
      </c>
      <c r="H22" s="46">
        <v>0</v>
      </c>
      <c r="I22" s="46">
        <v>2</v>
      </c>
      <c r="J22" s="46">
        <v>1</v>
      </c>
      <c r="K22" s="46">
        <v>2</v>
      </c>
      <c r="L22" s="208">
        <v>1</v>
      </c>
      <c r="M22" s="208">
        <v>4</v>
      </c>
      <c r="N22" s="208">
        <v>7</v>
      </c>
      <c r="O22" s="142">
        <f t="shared" si="0"/>
        <v>26</v>
      </c>
    </row>
    <row r="23" spans="1:15" ht="30" customHeight="1" x14ac:dyDescent="0.25">
      <c r="A23" s="223">
        <v>16</v>
      </c>
      <c r="B23" s="5" t="s">
        <v>100</v>
      </c>
      <c r="C23" s="24">
        <v>9</v>
      </c>
      <c r="D23" s="26">
        <v>7</v>
      </c>
      <c r="E23" s="41">
        <v>8</v>
      </c>
      <c r="F23" s="46">
        <v>0</v>
      </c>
      <c r="G23" s="46">
        <v>0</v>
      </c>
      <c r="H23" s="46">
        <v>0</v>
      </c>
      <c r="I23" s="46">
        <v>0</v>
      </c>
      <c r="J23" s="46">
        <v>2</v>
      </c>
      <c r="K23" s="46">
        <v>18</v>
      </c>
      <c r="L23" s="208">
        <v>11</v>
      </c>
      <c r="M23" s="208">
        <v>15</v>
      </c>
      <c r="N23" s="208">
        <v>6</v>
      </c>
      <c r="O23" s="142">
        <f t="shared" si="0"/>
        <v>76</v>
      </c>
    </row>
    <row r="24" spans="1:15" ht="34.5" customHeight="1" x14ac:dyDescent="0.25">
      <c r="A24" s="223">
        <v>17</v>
      </c>
      <c r="B24" s="5" t="s">
        <v>30</v>
      </c>
      <c r="C24" s="24">
        <v>4</v>
      </c>
      <c r="D24" s="26">
        <v>2</v>
      </c>
      <c r="E24" s="41">
        <v>2</v>
      </c>
      <c r="F24" s="46">
        <v>0</v>
      </c>
      <c r="G24" s="46">
        <v>0</v>
      </c>
      <c r="H24" s="46">
        <v>0</v>
      </c>
      <c r="I24" s="46">
        <v>0</v>
      </c>
      <c r="J24" s="46">
        <v>1</v>
      </c>
      <c r="K24" s="46">
        <v>0</v>
      </c>
      <c r="L24" s="208">
        <v>0</v>
      </c>
      <c r="M24" s="208">
        <v>0</v>
      </c>
      <c r="N24" s="208">
        <v>0</v>
      </c>
      <c r="O24" s="142">
        <f t="shared" si="0"/>
        <v>9</v>
      </c>
    </row>
    <row r="25" spans="1:15" ht="37.5" customHeight="1" x14ac:dyDescent="0.25">
      <c r="A25" s="223">
        <v>18</v>
      </c>
      <c r="B25" s="5" t="s">
        <v>31</v>
      </c>
      <c r="C25" s="24">
        <v>5</v>
      </c>
      <c r="D25" s="26">
        <v>3</v>
      </c>
      <c r="E25" s="41">
        <v>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3</v>
      </c>
      <c r="L25" s="208">
        <v>0</v>
      </c>
      <c r="M25" s="208">
        <v>5</v>
      </c>
      <c r="N25" s="208">
        <v>0</v>
      </c>
      <c r="O25" s="142">
        <f t="shared" si="0"/>
        <v>19</v>
      </c>
    </row>
    <row r="26" spans="1:15" ht="35.25" customHeight="1" x14ac:dyDescent="0.25">
      <c r="A26" s="240">
        <v>19</v>
      </c>
      <c r="B26" s="5" t="s">
        <v>32</v>
      </c>
      <c r="C26" s="170">
        <v>8</v>
      </c>
      <c r="D26" s="170">
        <v>7</v>
      </c>
      <c r="E26" s="170">
        <v>4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70">
        <v>2</v>
      </c>
      <c r="L26" s="209">
        <v>7</v>
      </c>
      <c r="M26" s="209">
        <v>4</v>
      </c>
      <c r="N26" s="209">
        <v>7</v>
      </c>
      <c r="O26" s="142">
        <f t="shared" si="0"/>
        <v>39</v>
      </c>
    </row>
    <row r="27" spans="1:15" ht="22.5" customHeight="1" x14ac:dyDescent="0.25">
      <c r="A27" s="246"/>
      <c r="B27" s="9" t="s">
        <v>33</v>
      </c>
      <c r="C27" s="24">
        <v>4</v>
      </c>
      <c r="D27" s="25">
        <v>2</v>
      </c>
      <c r="E27" s="41">
        <v>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208">
        <v>4</v>
      </c>
      <c r="M27" s="208">
        <v>1</v>
      </c>
      <c r="N27" s="208">
        <v>4</v>
      </c>
      <c r="O27" s="142">
        <f t="shared" si="0"/>
        <v>18</v>
      </c>
    </row>
    <row r="28" spans="1:15" ht="22.5" customHeight="1" x14ac:dyDescent="0.25">
      <c r="A28" s="246"/>
      <c r="B28" s="9" t="s">
        <v>34</v>
      </c>
      <c r="C28" s="24">
        <v>2</v>
      </c>
      <c r="D28" s="26">
        <v>1</v>
      </c>
      <c r="E28" s="41">
        <v>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208">
        <v>0</v>
      </c>
      <c r="M28" s="208">
        <v>0</v>
      </c>
      <c r="N28" s="208">
        <v>0</v>
      </c>
      <c r="O28" s="142">
        <f t="shared" si="0"/>
        <v>4</v>
      </c>
    </row>
    <row r="29" spans="1:15" ht="22.5" customHeight="1" x14ac:dyDescent="0.25">
      <c r="A29" s="241"/>
      <c r="B29" s="9" t="s">
        <v>35</v>
      </c>
      <c r="C29" s="24">
        <v>2</v>
      </c>
      <c r="D29" s="26">
        <v>4</v>
      </c>
      <c r="E29" s="41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2</v>
      </c>
      <c r="L29" s="208">
        <v>3</v>
      </c>
      <c r="M29" s="208">
        <v>3</v>
      </c>
      <c r="N29" s="208">
        <v>3</v>
      </c>
      <c r="O29" s="142">
        <f t="shared" si="0"/>
        <v>17</v>
      </c>
    </row>
    <row r="30" spans="1:15" ht="22.5" customHeight="1" x14ac:dyDescent="0.25">
      <c r="A30" s="223">
        <v>20</v>
      </c>
      <c r="B30" s="5" t="s">
        <v>36</v>
      </c>
      <c r="C30" s="24">
        <v>5</v>
      </c>
      <c r="D30" s="26">
        <v>9</v>
      </c>
      <c r="E30" s="41">
        <v>2</v>
      </c>
      <c r="F30" s="46">
        <v>0</v>
      </c>
      <c r="G30" s="46">
        <v>0</v>
      </c>
      <c r="H30" s="46">
        <v>0</v>
      </c>
      <c r="I30" s="46">
        <v>1</v>
      </c>
      <c r="J30" s="46">
        <v>0</v>
      </c>
      <c r="K30" s="46">
        <v>3</v>
      </c>
      <c r="L30" s="208">
        <v>5</v>
      </c>
      <c r="M30" s="208">
        <v>2</v>
      </c>
      <c r="N30" s="208">
        <v>1</v>
      </c>
      <c r="O30" s="142">
        <f t="shared" si="0"/>
        <v>28</v>
      </c>
    </row>
    <row r="31" spans="1:15" ht="22.5" customHeight="1" x14ac:dyDescent="0.25">
      <c r="A31" s="240">
        <v>21</v>
      </c>
      <c r="B31" s="5" t="s">
        <v>37</v>
      </c>
      <c r="C31" s="170">
        <v>1</v>
      </c>
      <c r="D31" s="170">
        <v>1</v>
      </c>
      <c r="E31" s="170">
        <v>0</v>
      </c>
      <c r="F31" s="170">
        <v>0</v>
      </c>
      <c r="G31" s="170">
        <v>0</v>
      </c>
      <c r="H31" s="170">
        <v>0</v>
      </c>
      <c r="I31" s="170">
        <v>0</v>
      </c>
      <c r="J31" s="170">
        <v>0</v>
      </c>
      <c r="K31" s="170">
        <v>0</v>
      </c>
      <c r="L31" s="209">
        <v>2</v>
      </c>
      <c r="M31" s="209">
        <v>2</v>
      </c>
      <c r="N31" s="209">
        <v>2</v>
      </c>
      <c r="O31" s="142">
        <f t="shared" si="0"/>
        <v>8</v>
      </c>
    </row>
    <row r="32" spans="1:15" ht="22.5" customHeight="1" x14ac:dyDescent="0.25">
      <c r="A32" s="246"/>
      <c r="B32" s="9" t="s">
        <v>38</v>
      </c>
      <c r="C32" s="24">
        <v>0</v>
      </c>
      <c r="D32" s="25">
        <v>0</v>
      </c>
      <c r="E32" s="41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208">
        <v>1</v>
      </c>
      <c r="M32" s="208">
        <v>0</v>
      </c>
      <c r="N32" s="208">
        <v>0</v>
      </c>
      <c r="O32" s="142">
        <f t="shared" si="0"/>
        <v>1</v>
      </c>
    </row>
    <row r="33" spans="1:15" ht="22.5" customHeight="1" x14ac:dyDescent="0.25">
      <c r="A33" s="241"/>
      <c r="B33" s="9" t="s">
        <v>39</v>
      </c>
      <c r="C33" s="24">
        <v>1</v>
      </c>
      <c r="D33" s="26">
        <v>1</v>
      </c>
      <c r="E33" s="41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208">
        <v>1</v>
      </c>
      <c r="M33" s="208">
        <v>2</v>
      </c>
      <c r="N33" s="208">
        <v>2</v>
      </c>
      <c r="O33" s="142">
        <f t="shared" si="0"/>
        <v>7</v>
      </c>
    </row>
    <row r="34" spans="1:15" ht="22.5" customHeight="1" x14ac:dyDescent="0.25">
      <c r="A34" s="223">
        <v>22</v>
      </c>
      <c r="B34" s="5" t="s">
        <v>40</v>
      </c>
      <c r="C34" s="24">
        <v>3</v>
      </c>
      <c r="D34" s="26">
        <v>3</v>
      </c>
      <c r="E34" s="41">
        <v>1</v>
      </c>
      <c r="F34" s="46">
        <v>0</v>
      </c>
      <c r="G34" s="46">
        <v>0</v>
      </c>
      <c r="H34" s="46">
        <v>0</v>
      </c>
      <c r="I34" s="46">
        <v>1</v>
      </c>
      <c r="J34" s="46">
        <v>0</v>
      </c>
      <c r="K34" s="46">
        <v>3</v>
      </c>
      <c r="L34" s="208">
        <v>1</v>
      </c>
      <c r="M34" s="208">
        <v>4</v>
      </c>
      <c r="N34" s="208">
        <v>0</v>
      </c>
      <c r="O34" s="142">
        <f t="shared" si="0"/>
        <v>16</v>
      </c>
    </row>
    <row r="35" spans="1:15" ht="22.5" customHeight="1" x14ac:dyDescent="0.25">
      <c r="A35" s="223">
        <v>23</v>
      </c>
      <c r="B35" s="5" t="s">
        <v>41</v>
      </c>
      <c r="C35" s="24">
        <v>3</v>
      </c>
      <c r="D35" s="26">
        <v>3</v>
      </c>
      <c r="E35" s="41">
        <v>0</v>
      </c>
      <c r="F35" s="46">
        <v>0</v>
      </c>
      <c r="G35" s="46">
        <v>0</v>
      </c>
      <c r="H35" s="46">
        <v>0</v>
      </c>
      <c r="I35" s="46">
        <v>1</v>
      </c>
      <c r="J35" s="46">
        <v>2</v>
      </c>
      <c r="K35" s="46">
        <v>6</v>
      </c>
      <c r="L35" s="208">
        <v>2</v>
      </c>
      <c r="M35" s="208">
        <v>4</v>
      </c>
      <c r="N35" s="208">
        <v>1</v>
      </c>
      <c r="O35" s="142">
        <f t="shared" si="0"/>
        <v>22</v>
      </c>
    </row>
    <row r="36" spans="1:15" ht="33.75" customHeight="1" x14ac:dyDescent="0.25">
      <c r="A36" s="223">
        <v>24</v>
      </c>
      <c r="B36" s="5" t="s">
        <v>42</v>
      </c>
      <c r="C36" s="24">
        <v>8</v>
      </c>
      <c r="D36" s="26">
        <v>9</v>
      </c>
      <c r="E36" s="41">
        <v>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5</v>
      </c>
      <c r="L36" s="208">
        <v>5</v>
      </c>
      <c r="M36" s="208">
        <v>7</v>
      </c>
      <c r="N36" s="208">
        <v>4</v>
      </c>
      <c r="O36" s="142">
        <f t="shared" si="0"/>
        <v>48</v>
      </c>
    </row>
    <row r="37" spans="1:15" ht="48.75" customHeight="1" x14ac:dyDescent="0.25">
      <c r="A37" s="240">
        <v>25</v>
      </c>
      <c r="B37" s="5" t="s">
        <v>101</v>
      </c>
      <c r="C37" s="170">
        <v>8</v>
      </c>
      <c r="D37" s="170">
        <v>17</v>
      </c>
      <c r="E37" s="170">
        <v>3</v>
      </c>
      <c r="F37" s="170">
        <v>0</v>
      </c>
      <c r="G37" s="170">
        <v>0</v>
      </c>
      <c r="H37" s="170">
        <v>0</v>
      </c>
      <c r="I37" s="170">
        <v>1265</v>
      </c>
      <c r="J37" s="170">
        <v>1</v>
      </c>
      <c r="K37" s="170">
        <v>310</v>
      </c>
      <c r="L37" s="209">
        <v>2</v>
      </c>
      <c r="M37" s="209">
        <v>5</v>
      </c>
      <c r="N37" s="209">
        <v>0</v>
      </c>
      <c r="O37" s="142">
        <f t="shared" si="0"/>
        <v>1611</v>
      </c>
    </row>
    <row r="38" spans="1:15" ht="21" customHeight="1" x14ac:dyDescent="0.25">
      <c r="A38" s="246"/>
      <c r="B38" s="9" t="s">
        <v>44</v>
      </c>
      <c r="C38" s="24">
        <v>3</v>
      </c>
      <c r="D38" s="26">
        <v>2</v>
      </c>
      <c r="E38" s="41">
        <v>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208">
        <v>2</v>
      </c>
      <c r="M38" s="208">
        <v>0</v>
      </c>
      <c r="N38" s="208">
        <v>0</v>
      </c>
      <c r="O38" s="142">
        <f t="shared" si="0"/>
        <v>8</v>
      </c>
    </row>
    <row r="39" spans="1:15" ht="21" customHeight="1" x14ac:dyDescent="0.25">
      <c r="A39" s="246"/>
      <c r="B39" s="9" t="s">
        <v>45</v>
      </c>
      <c r="C39" s="24">
        <v>2</v>
      </c>
      <c r="D39" s="26">
        <v>0</v>
      </c>
      <c r="E39" s="41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208">
        <v>0</v>
      </c>
      <c r="M39" s="208">
        <v>0</v>
      </c>
      <c r="N39" s="208">
        <v>0</v>
      </c>
      <c r="O39" s="142">
        <f t="shared" si="0"/>
        <v>2</v>
      </c>
    </row>
    <row r="40" spans="1:15" ht="21" customHeight="1" x14ac:dyDescent="0.25">
      <c r="A40" s="246"/>
      <c r="B40" s="9" t="s">
        <v>46</v>
      </c>
      <c r="C40" s="24">
        <v>0</v>
      </c>
      <c r="D40" s="26">
        <v>0</v>
      </c>
      <c r="E40" s="41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</v>
      </c>
      <c r="L40" s="208">
        <v>0</v>
      </c>
      <c r="M40" s="208">
        <v>0</v>
      </c>
      <c r="N40" s="208">
        <v>0</v>
      </c>
      <c r="O40" s="142">
        <f t="shared" si="0"/>
        <v>1</v>
      </c>
    </row>
    <row r="41" spans="1:15" ht="21" customHeight="1" x14ac:dyDescent="0.25">
      <c r="A41" s="246"/>
      <c r="B41" s="9" t="s">
        <v>47</v>
      </c>
      <c r="C41" s="24">
        <v>0</v>
      </c>
      <c r="D41" s="26">
        <v>1</v>
      </c>
      <c r="E41" s="41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208">
        <v>0</v>
      </c>
      <c r="M41" s="208">
        <v>0</v>
      </c>
      <c r="N41" s="208">
        <v>0</v>
      </c>
      <c r="O41" s="142">
        <f t="shared" si="0"/>
        <v>1</v>
      </c>
    </row>
    <row r="42" spans="1:15" ht="21" customHeight="1" x14ac:dyDescent="0.25">
      <c r="A42" s="246"/>
      <c r="B42" s="9" t="s">
        <v>48</v>
      </c>
      <c r="C42" s="24">
        <v>3</v>
      </c>
      <c r="D42" s="26">
        <v>1</v>
      </c>
      <c r="E42" s="41">
        <v>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208">
        <v>0</v>
      </c>
      <c r="M42" s="208">
        <v>0</v>
      </c>
      <c r="N42" s="208">
        <v>0</v>
      </c>
      <c r="O42" s="142">
        <f t="shared" si="0"/>
        <v>6</v>
      </c>
    </row>
    <row r="43" spans="1:15" ht="21" customHeight="1" x14ac:dyDescent="0.25">
      <c r="A43" s="246"/>
      <c r="B43" s="9" t="s">
        <v>49</v>
      </c>
      <c r="C43" s="24">
        <v>0</v>
      </c>
      <c r="D43" s="26">
        <v>0</v>
      </c>
      <c r="E43" s="41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</v>
      </c>
      <c r="K43" s="46">
        <v>0</v>
      </c>
      <c r="L43" s="208">
        <v>0</v>
      </c>
      <c r="M43" s="208">
        <v>0</v>
      </c>
      <c r="N43" s="208">
        <v>0</v>
      </c>
      <c r="O43" s="142">
        <f t="shared" si="0"/>
        <v>1</v>
      </c>
    </row>
    <row r="44" spans="1:15" ht="21" customHeight="1" x14ac:dyDescent="0.25">
      <c r="A44" s="246"/>
      <c r="B44" s="9" t="s">
        <v>50</v>
      </c>
      <c r="C44" s="24">
        <v>0</v>
      </c>
      <c r="D44" s="26">
        <v>1</v>
      </c>
      <c r="E44" s="41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17</v>
      </c>
      <c r="L44" s="208">
        <v>0</v>
      </c>
      <c r="M44" s="208">
        <v>1</v>
      </c>
      <c r="N44" s="208">
        <v>0</v>
      </c>
      <c r="O44" s="142">
        <f t="shared" si="0"/>
        <v>19</v>
      </c>
    </row>
    <row r="45" spans="1:15" ht="21" customHeight="1" x14ac:dyDescent="0.25">
      <c r="A45" s="246"/>
      <c r="B45" s="9" t="s">
        <v>51</v>
      </c>
      <c r="C45" s="24">
        <v>0</v>
      </c>
      <c r="D45" s="26">
        <v>12</v>
      </c>
      <c r="E45" s="41">
        <v>0</v>
      </c>
      <c r="F45" s="46">
        <v>0</v>
      </c>
      <c r="G45" s="46">
        <v>0</v>
      </c>
      <c r="H45" s="46">
        <v>0</v>
      </c>
      <c r="I45" s="46">
        <v>1265</v>
      </c>
      <c r="J45" s="46">
        <v>0</v>
      </c>
      <c r="K45" s="46">
        <v>292</v>
      </c>
      <c r="L45" s="208">
        <v>0</v>
      </c>
      <c r="M45" s="208">
        <v>4</v>
      </c>
      <c r="N45" s="208">
        <v>0</v>
      </c>
      <c r="O45" s="142">
        <f t="shared" si="0"/>
        <v>1573</v>
      </c>
    </row>
    <row r="46" spans="1:15" ht="49.5" customHeight="1" x14ac:dyDescent="0.25">
      <c r="A46" s="223">
        <v>26</v>
      </c>
      <c r="B46" s="5" t="s">
        <v>102</v>
      </c>
      <c r="C46" s="24">
        <v>0</v>
      </c>
      <c r="D46" s="26">
        <v>1</v>
      </c>
      <c r="E46" s="41">
        <v>0</v>
      </c>
      <c r="F46" s="46">
        <v>0</v>
      </c>
      <c r="G46" s="46">
        <v>0</v>
      </c>
      <c r="H46" s="46">
        <v>1</v>
      </c>
      <c r="I46" s="46">
        <v>6</v>
      </c>
      <c r="J46" s="46">
        <v>1</v>
      </c>
      <c r="K46" s="46">
        <v>1</v>
      </c>
      <c r="L46" s="208">
        <v>1</v>
      </c>
      <c r="M46" s="208">
        <v>4</v>
      </c>
      <c r="N46" s="208">
        <v>1</v>
      </c>
      <c r="O46" s="142">
        <f t="shared" si="0"/>
        <v>16</v>
      </c>
    </row>
    <row r="47" spans="1:15" ht="43.5" customHeight="1" x14ac:dyDescent="0.25">
      <c r="A47" s="223">
        <v>27</v>
      </c>
      <c r="B47" s="5" t="s">
        <v>103</v>
      </c>
      <c r="C47" s="24">
        <v>12</v>
      </c>
      <c r="D47" s="26">
        <v>8</v>
      </c>
      <c r="E47" s="41">
        <v>11</v>
      </c>
      <c r="F47" s="46">
        <v>0</v>
      </c>
      <c r="G47" s="46">
        <v>0</v>
      </c>
      <c r="H47" s="46">
        <v>13</v>
      </c>
      <c r="I47" s="46">
        <v>21</v>
      </c>
      <c r="J47" s="46">
        <v>7</v>
      </c>
      <c r="K47" s="46">
        <v>7</v>
      </c>
      <c r="L47" s="208">
        <v>9</v>
      </c>
      <c r="M47" s="208">
        <v>11</v>
      </c>
      <c r="N47" s="208">
        <v>5</v>
      </c>
      <c r="O47" s="142">
        <f t="shared" si="0"/>
        <v>104</v>
      </c>
    </row>
    <row r="48" spans="1:15" ht="39.75" customHeight="1" x14ac:dyDescent="0.25">
      <c r="A48" s="223">
        <v>28</v>
      </c>
      <c r="B48" s="5" t="s">
        <v>53</v>
      </c>
      <c r="C48" s="24">
        <v>0</v>
      </c>
      <c r="D48" s="26">
        <v>0</v>
      </c>
      <c r="E48" s="41">
        <v>0</v>
      </c>
      <c r="F48" s="46">
        <v>0</v>
      </c>
      <c r="G48" s="46">
        <v>0</v>
      </c>
      <c r="H48" s="46">
        <v>0</v>
      </c>
      <c r="I48" s="46">
        <v>1265</v>
      </c>
      <c r="J48" s="46">
        <v>0</v>
      </c>
      <c r="K48" s="46">
        <v>0</v>
      </c>
      <c r="L48" s="208">
        <v>0</v>
      </c>
      <c r="M48" s="208">
        <v>0</v>
      </c>
      <c r="N48" s="208">
        <v>0</v>
      </c>
      <c r="O48" s="142">
        <f t="shared" si="0"/>
        <v>1265</v>
      </c>
    </row>
    <row r="49" spans="1:15" ht="59.25" customHeight="1" x14ac:dyDescent="0.25">
      <c r="A49" s="224">
        <v>29</v>
      </c>
      <c r="B49" s="5" t="s">
        <v>202</v>
      </c>
      <c r="C49" s="170">
        <v>3306</v>
      </c>
      <c r="D49" s="170">
        <v>3411</v>
      </c>
      <c r="E49" s="170">
        <v>3439</v>
      </c>
      <c r="F49" s="170">
        <v>3439</v>
      </c>
      <c r="G49" s="170">
        <v>3439</v>
      </c>
      <c r="H49" s="170">
        <v>4567</v>
      </c>
      <c r="I49" s="170">
        <v>3340</v>
      </c>
      <c r="J49" s="170">
        <v>3431</v>
      </c>
      <c r="K49" s="170">
        <v>3572</v>
      </c>
      <c r="L49" s="209">
        <v>3705</v>
      </c>
      <c r="M49" s="209">
        <v>3842</v>
      </c>
      <c r="N49" s="209">
        <v>3917</v>
      </c>
      <c r="O49" s="171">
        <f>N49</f>
        <v>3917</v>
      </c>
    </row>
    <row r="50" spans="1:15" x14ac:dyDescent="0.25"/>
    <row r="51" spans="1:15" hidden="1" x14ac:dyDescent="0.25"/>
    <row r="52" spans="1:15" hidden="1" x14ac:dyDescent="0.25"/>
    <row r="53" spans="1:15" hidden="1" x14ac:dyDescent="0.25"/>
    <row r="54" spans="1:15" hidden="1" x14ac:dyDescent="0.25"/>
    <row r="55" spans="1:15" hidden="1" x14ac:dyDescent="0.25"/>
    <row r="56" spans="1:15" hidden="1" x14ac:dyDescent="0.25"/>
    <row r="57" spans="1:15" hidden="1" x14ac:dyDescent="0.25"/>
    <row r="58" spans="1:15" hidden="1" x14ac:dyDescent="0.25"/>
    <row r="59" spans="1:15" hidden="1" x14ac:dyDescent="0.25"/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</sheetData>
  <protectedRanges>
    <protectedRange sqref="A54:XFD191 M6:M49" name="Rango1"/>
  </protectedRanges>
  <mergeCells count="8">
    <mergeCell ref="Q4:R4"/>
    <mergeCell ref="A1:O1"/>
    <mergeCell ref="A2:O2"/>
    <mergeCell ref="A4:O4"/>
    <mergeCell ref="A19:A21"/>
    <mergeCell ref="A26:A29"/>
    <mergeCell ref="A31:A33"/>
    <mergeCell ref="A37:A45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&amp;C&amp;"Arial Narrow,Normal"
&amp;16Contraloria del Poder Judicial del Estado de Tlaxcala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25</vt:i4>
      </vt:variant>
    </vt:vector>
  </HeadingPairs>
  <TitlesOfParts>
    <vt:vector size="46" baseType="lpstr">
      <vt:lpstr>1 Cua</vt:lpstr>
      <vt:lpstr>2 Cua</vt:lpstr>
      <vt:lpstr>3 Cua</vt:lpstr>
      <vt:lpstr>4 Cua</vt:lpstr>
      <vt:lpstr>Juarez</vt:lpstr>
      <vt:lpstr>Zaragoza</vt:lpstr>
      <vt:lpstr>Mercantil</vt:lpstr>
      <vt:lpstr>1 F Cua</vt:lpstr>
      <vt:lpstr>2 F Cua </vt:lpstr>
      <vt:lpstr>3 F Cua</vt:lpstr>
      <vt:lpstr>4 F Cuauhtémoc</vt:lpstr>
      <vt:lpstr>F Juarez</vt:lpstr>
      <vt:lpstr>F Zaragoza</vt:lpstr>
      <vt:lpstr>Morelos</vt:lpstr>
      <vt:lpstr>Ocampo</vt:lpstr>
      <vt:lpstr> Xicohtencalt</vt:lpstr>
      <vt:lpstr>Hoja1</vt:lpstr>
      <vt:lpstr>Bitácora</vt:lpstr>
      <vt:lpstr>TOTAL JUZGADOS CYF</vt:lpstr>
      <vt:lpstr>ORAL MERCANTIL</vt:lpstr>
      <vt:lpstr>Hoja3</vt:lpstr>
      <vt:lpstr>' Xicohtencalt'!Área_de_impresión</vt:lpstr>
      <vt:lpstr>'4 F Cuauhtémoc'!Área_de_impresión</vt:lpstr>
      <vt:lpstr>Mercantil!Área_de_impresión</vt:lpstr>
      <vt:lpstr>Morelos!Área_de_impresión</vt:lpstr>
      <vt:lpstr>Ocampo!Área_de_impresión</vt:lpstr>
      <vt:lpstr>'ORAL MERCANTIL'!Área_de_impresión</vt:lpstr>
      <vt:lpstr>'TOTAL JUZGADOS CYF'!Área_de_impresión</vt:lpstr>
      <vt:lpstr>' Xicohtencalt'!Títulos_a_imprimir</vt:lpstr>
      <vt:lpstr>'1 Cua'!Títulos_a_imprimir</vt:lpstr>
      <vt:lpstr>'1 F Cua'!Títulos_a_imprimir</vt:lpstr>
      <vt:lpstr>'2 Cua'!Títulos_a_imprimir</vt:lpstr>
      <vt:lpstr>'2 F Cua '!Títulos_a_imprimir</vt:lpstr>
      <vt:lpstr>'3 Cua'!Títulos_a_imprimir</vt:lpstr>
      <vt:lpstr>'3 F Cua'!Títulos_a_imprimir</vt:lpstr>
      <vt:lpstr>'4 Cua'!Títulos_a_imprimir</vt:lpstr>
      <vt:lpstr>'4 F Cuauhtémoc'!Títulos_a_imprimir</vt:lpstr>
      <vt:lpstr>'F Juarez'!Títulos_a_imprimir</vt:lpstr>
      <vt:lpstr>'F Zaragoza'!Títulos_a_imprimir</vt:lpstr>
      <vt:lpstr>Juarez!Títulos_a_imprimir</vt:lpstr>
      <vt:lpstr>Mercantil!Títulos_a_imprimir</vt:lpstr>
      <vt:lpstr>Morelos!Títulos_a_imprimir</vt:lpstr>
      <vt:lpstr>Ocampo!Títulos_a_imprimir</vt:lpstr>
      <vt:lpstr>'ORAL MERCANTIL'!Títulos_a_imprimir</vt:lpstr>
      <vt:lpstr>'TOTAL JUZGADOS CYF'!Títulos_a_imprimir</vt:lpstr>
      <vt:lpstr>Zaragoza!Títulos_a_imprimir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sandr</cp:lastModifiedBy>
  <cp:lastPrinted>2020-11-11T17:57:24Z</cp:lastPrinted>
  <dcterms:created xsi:type="dcterms:W3CDTF">2020-02-26T16:15:37Z</dcterms:created>
  <dcterms:modified xsi:type="dcterms:W3CDTF">2021-01-28T23:50:01Z</dcterms:modified>
</cp:coreProperties>
</file>